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20" windowWidth="11355" windowHeight="8955" activeTab="2"/>
  </bookViews>
  <sheets>
    <sheet name="zał.1 wyd.maj." sheetId="20" r:id="rId1"/>
    <sheet name="zał. 2przych.i rozch" sheetId="16" r:id="rId2"/>
    <sheet name="zał.3 UE" sheetId="24" r:id="rId3"/>
  </sheets>
  <calcPr calcId="125725"/>
</workbook>
</file>

<file path=xl/calcChain.xml><?xml version="1.0" encoding="utf-8"?>
<calcChain xmlns="http://schemas.openxmlformats.org/spreadsheetml/2006/main">
  <c r="G168" i="24"/>
  <c r="H168"/>
  <c r="I168"/>
  <c r="K168"/>
  <c r="L168"/>
  <c r="M168"/>
  <c r="N168"/>
  <c r="O168"/>
  <c r="F168"/>
  <c r="M166"/>
  <c r="J166"/>
  <c r="J168"/>
  <c r="G166"/>
  <c r="G15" i="20"/>
  <c r="G77" i="24"/>
  <c r="F77"/>
  <c r="M154"/>
  <c r="J154"/>
  <c r="G154"/>
  <c r="M142"/>
  <c r="J142"/>
  <c r="G142"/>
  <c r="G27" i="20"/>
  <c r="H18"/>
  <c r="H30"/>
  <c r="G18"/>
  <c r="G22"/>
  <c r="G130" i="24"/>
  <c r="G119"/>
  <c r="G100"/>
  <c r="G89"/>
  <c r="G18"/>
  <c r="G53"/>
  <c r="G41"/>
  <c r="G68"/>
  <c r="J53"/>
  <c r="J41"/>
  <c r="J68"/>
  <c r="J77"/>
  <c r="K29"/>
  <c r="M53"/>
  <c r="M41"/>
  <c r="M68"/>
  <c r="M77"/>
  <c r="G13" i="20"/>
  <c r="G30"/>
  <c r="G11"/>
  <c r="H11"/>
  <c r="H22"/>
  <c r="H27"/>
  <c r="H13"/>
  <c r="H15"/>
  <c r="C18" i="16"/>
  <c r="C30"/>
  <c r="L29" i="24"/>
  <c r="C22" i="16"/>
  <c r="C40"/>
  <c r="C41"/>
  <c r="C42"/>
  <c r="C34"/>
  <c r="D34"/>
</calcChain>
</file>

<file path=xl/sharedStrings.xml><?xml version="1.0" encoding="utf-8"?>
<sst xmlns="http://schemas.openxmlformats.org/spreadsheetml/2006/main" count="517" uniqueCount="173">
  <si>
    <t>Dział</t>
  </si>
  <si>
    <t>Kwota</t>
  </si>
  <si>
    <t>Fundusz Solidarności Unii Europejskiej</t>
  </si>
  <si>
    <t>Nazwa projektu: finansowanie działań nadzwyczajnych w infrastrukturze drogowej - związanych z powodzią maja i czerwca 2010 roku</t>
  </si>
  <si>
    <t>finansowanie działań nadzwyczajnych w infrastrukturze drogowej - związanych z powodzią maja i czerwca 2010 roku                                                    Cel: stworzenie odpowiedniej infrastruktury, poprawa dostępu do infrastruktury publicznej</t>
  </si>
  <si>
    <t>600-60078</t>
  </si>
  <si>
    <t>01.07.2011do 30.06.2012</t>
  </si>
  <si>
    <t>Załącznik Nr 3</t>
  </si>
  <si>
    <t>Wydatki majątkowe w dziale 630 TURYSTYKA</t>
  </si>
  <si>
    <t>Zagospodarowanie turystyczne terenu w pobliżu przejścia granicznego w Korbielowie kluczem do rozwoju infrastruktury turystyczno-rekreacyjnej w Gminie Jeleśnia ( w tym środki własne gminy 535 949 zł)</t>
  </si>
  <si>
    <t>Priorytet: 3 - Turystyka</t>
  </si>
  <si>
    <t>Działanie: 3.2 - Infrastruktura turystyczna</t>
  </si>
  <si>
    <t>Nazwa projektu: Zagospodarowanie turystyczne terenu w pobliżu przejścia granicznego w Korbielowie kluczem do rozwoju infrastruktury turystyczno-rekreacyjnej w Gminie Jeleśnia</t>
  </si>
  <si>
    <t xml:space="preserve">Zagospodarowanie turystyczne terenu w pobliżu przejścia granicznego w Korbielowie kluczem do rozwoju infrastruktury turystyczno-rekreacyjnej w Gminie Jeleśnia                                          Cel: wykreowanie nowego produktu turystycznego, wykorzystującego potencjał rekreacyjny i wpypoczynkowy </t>
  </si>
  <si>
    <t>630-63003</t>
  </si>
  <si>
    <t>01.10.2011do 31.01.2013</t>
  </si>
  <si>
    <t>z dnia 29 grudnia 2011 roku</t>
  </si>
  <si>
    <t>Rady Gminy Jeleśnia z dnia 29 grudnia 2011r.</t>
  </si>
  <si>
    <t>Priorytet: IX. - Rozwój wykształcenia i kompetencji w regionach</t>
  </si>
  <si>
    <t>Priorytet: VI -Rynek pracy otwarty dla wszystkich</t>
  </si>
  <si>
    <t>Działanie: 6.3 - Inicjatywy lokalne na rzecz podnoszenia poziomu aktywności zawodowej na obszarach wiejskich</t>
  </si>
  <si>
    <t>Nazwa projektu: IPD i finanse to nowe szanse</t>
  </si>
  <si>
    <t>do Uchwały Budżetowej Nr XIV/96/2011</t>
  </si>
  <si>
    <t xml:space="preserve">Deficyt  budżetu gminy w wysokości 1 932 041,22 zł zostanie pokryty przychodami: 
</t>
  </si>
  <si>
    <t>b) z zaciągniętej pożyczki w WFOŚiGW -  428 536,22 zł</t>
  </si>
  <si>
    <t>a) z zaciągniętego kredytu  w banku krajowym  - 1 503 505 zł</t>
  </si>
  <si>
    <t xml:space="preserve">IPD ifinanse to nowe szanse                                          Cel: podniesienie zdolmności do zatrudnienia oraz mobilności przestrzennej i zawodowej 12 nie pracujących mieszkańców gminy w wieku aktywności zawodowej </t>
  </si>
  <si>
    <t>01.10.2011do 31.01.2012</t>
  </si>
  <si>
    <t>Nazwa projektu: Z nowym zawodem znajde pracę (umowa UDA-POKL.06.03.00-24-049/11-00)</t>
  </si>
  <si>
    <t>Wydatki na programy i projekty realizowane z udziałem środków, o których mowa w art. 5 ust. 1, pkt 2 i 3 ustawy o finansach publicznych w roku 2012  i latach następnych</t>
  </si>
  <si>
    <t>Załącznik Nr 4</t>
  </si>
  <si>
    <t>Rozdział</t>
  </si>
  <si>
    <t>kwota</t>
  </si>
  <si>
    <t>Załącznik Nr 1</t>
  </si>
  <si>
    <t>Lp.</t>
  </si>
  <si>
    <t>I.</t>
  </si>
  <si>
    <t>II.</t>
  </si>
  <si>
    <t>1.</t>
  </si>
  <si>
    <t>2.</t>
  </si>
  <si>
    <t>3.</t>
  </si>
  <si>
    <t>Treść</t>
  </si>
  <si>
    <t>Przychody budżetu</t>
  </si>
  <si>
    <t>ze sprzedaży papierów wartościowych wyemitowanych przez Gminę</t>
  </si>
  <si>
    <t>4.</t>
  </si>
  <si>
    <t>z prywatyzacji majątku Gminy</t>
  </si>
  <si>
    <t xml:space="preserve">5. </t>
  </si>
  <si>
    <t>RAZEM PRZYCHODY BUDŻETU</t>
  </si>
  <si>
    <t>Dochody budżetu</t>
  </si>
  <si>
    <t>RAZEM PRZYCHODY I DOCHODY BUDŻETU</t>
  </si>
  <si>
    <t>Rozchody budżetu</t>
  </si>
  <si>
    <t xml:space="preserve">spłata kredytów </t>
  </si>
  <si>
    <t>wykup papierów wartościowych</t>
  </si>
  <si>
    <t>udzielone pożyczki</t>
  </si>
  <si>
    <t>RAZEM ROZCHODY BUDŻETU</t>
  </si>
  <si>
    <t>Wydatki budżetu</t>
  </si>
  <si>
    <t>RAZEM ROZCHODY I WYDATKI BUDŻETU</t>
  </si>
  <si>
    <t>lp.</t>
  </si>
  <si>
    <t>A.</t>
  </si>
  <si>
    <t>B.</t>
  </si>
  <si>
    <t>C.</t>
  </si>
  <si>
    <t>5.</t>
  </si>
  <si>
    <t>6.</t>
  </si>
  <si>
    <t>Nazwa zadania</t>
  </si>
  <si>
    <t>z nadwyżki budżetu Gminy z lat ubiegłych</t>
  </si>
  <si>
    <t>wolnych środków jako nadwyżki środków pieniężnych na rachunku bieżącym budżetu Gminy, w tym wynikających z rozliczeń i pożyczek z lat ubiegłych</t>
  </si>
  <si>
    <t>Uwierz w Swoje siły! Aktywizacja osób  zagrożonych wykluczeniem społecznym w Gminie Jeleśnia                                           Cel: aktywizacja osób zagrożonych wykluczeniem społecznym</t>
  </si>
  <si>
    <t>Planowane wydatki w roku 2012</t>
  </si>
  <si>
    <t>Program i jego cel</t>
  </si>
  <si>
    <t>Jednostka organizacyjna realizująca program</t>
  </si>
  <si>
    <t>okres realizacji programu</t>
  </si>
  <si>
    <t>klasyfikacja (dział, rozdział)</t>
  </si>
  <si>
    <t>środki z budżetu krajowego</t>
  </si>
  <si>
    <t>środki z budżetu UE</t>
  </si>
  <si>
    <t>Gmina Jeleśnia</t>
  </si>
  <si>
    <t>wydatki w okresie realizacji Projektu (całkowita wartość projektu )</t>
  </si>
  <si>
    <t xml:space="preserve">            w tym:</t>
  </si>
  <si>
    <t>X</t>
  </si>
  <si>
    <t>Wydatki majątkowe w dziale 750 ADMINISTRACJA PUBLICZNA</t>
  </si>
  <si>
    <t>Wydatki majątkowe w dziale 900 GOSPODARKA KOMUNALNA I OCHRONA ŚRODOWISKA</t>
  </si>
  <si>
    <t>OGÓŁEM (SUMA DZIAŁÓW)</t>
  </si>
  <si>
    <t>WYDATKI MAJĄTKOWE W BUDŻECIE GMINY NA ROK 2012</t>
  </si>
  <si>
    <t>I.  Zestawienie przychodów i rozchodów budżetu na 2012 rok .</t>
  </si>
  <si>
    <t xml:space="preserve">Zakup sprzętu komputerowego , oprogramowania dla administracji Urzędu </t>
  </si>
  <si>
    <t>Rata lesingu za auto służbowe</t>
  </si>
  <si>
    <t>w tym:</t>
  </si>
  <si>
    <t>Załącznik Nr 2</t>
  </si>
  <si>
    <t>Razem wydatki na programy i projekty realizowane ze środków publicznych pochodzących  z UE</t>
  </si>
  <si>
    <t>Rady Gminy Jeleśnia</t>
  </si>
  <si>
    <t>wydatki na programy finansowane z udziałem środków o których mowa w art..5 ust.1 pkt 2 i 3</t>
  </si>
  <si>
    <t>Nazwa projektu: Na naukę nigdy nie jest za wcześnie</t>
  </si>
  <si>
    <t>2011-2013</t>
  </si>
  <si>
    <t>spłata pożyczek (zaciągniętych w WFOŚiGW)</t>
  </si>
  <si>
    <t>Załącznik Nr 14</t>
  </si>
  <si>
    <t xml:space="preserve">Kwota wydatków majątkowych </t>
  </si>
  <si>
    <t>Z nowym zawodem znajdę pracę                                           Cel: poprawa zdolności do zatrudnienia 12 pozostających bez pracy mieszkańców gminy w wieku aktywności zawodowej</t>
  </si>
  <si>
    <t>Urząd Gminy w  Jeleśni</t>
  </si>
  <si>
    <t>750-75095</t>
  </si>
  <si>
    <t>Studnia głębiowa przy budynku wielofunkcyjnym w Krzyżowej</t>
  </si>
  <si>
    <t>Planowane wydatki w roku 2014</t>
  </si>
  <si>
    <t>wydatki razem             ( kol. 11 + 12)</t>
  </si>
  <si>
    <t>wydatki razem             ( kol. 14 + 15)</t>
  </si>
  <si>
    <t>Wydatki majątkowe w dziale 700 GOSPODARKA MIESZKANIOWA</t>
  </si>
  <si>
    <t>Budowa sal gimnastycznej przy ZS Nr 6 w Sopotni Małej</t>
  </si>
  <si>
    <t>Budowa parkingu przy drodze gminnej w Sopotni Małej</t>
  </si>
  <si>
    <t>Wydatki majątkowe w dziale 600 TRANSPORT I ŁĄCZNOŚĆ</t>
  </si>
  <si>
    <t>IV. Program: Program Operacyjny Kapitał Ludzki 2007 -2013</t>
  </si>
  <si>
    <t>Remont budynku szkoły podstawowej w Sopotni Małej</t>
  </si>
  <si>
    <t>III. Program: Program Operacyjny Kapitał Ludzki 2007 -2013</t>
  </si>
  <si>
    <t>V. Program: Regionalny Program Operacyjny Województwa Śląskiego na lata 2007-2013</t>
  </si>
  <si>
    <t>VI.</t>
  </si>
  <si>
    <t>Kompleksowa termomodernizacja obiektów szkolnych w Gminie Jeleśnia (finansowana z pożyczki zaciągniętej w WFOŚiGW - wartość projektu 1 823 992,84 zł w latach 2012-2013 - środki własne w kwocie 364 798,56 zł zaplanowano na rok 2013)</t>
  </si>
  <si>
    <t>VII.</t>
  </si>
  <si>
    <t>Działanie: 9.5. Oddolne inicjatywy edukacyjne na obszarach wiejskich</t>
  </si>
  <si>
    <t>Nazwa projektu: Akademia sztuki ludowej</t>
  </si>
  <si>
    <t>921-92195</t>
  </si>
  <si>
    <t>Akademia sztuki ludowej                                         Cel:pobudzanie aktywności mieszkańców Gminy w obszarze kształcenia i rozwoju umiejętności edukacyjnych w okresie od IX-XII 2012r.</t>
  </si>
  <si>
    <t>VIII.</t>
  </si>
  <si>
    <t>Nazwa projektu: Edukacja językowa w Gminie Jeleśnia</t>
  </si>
  <si>
    <t>Edukacja językowa w Gminie Jeleśnia                                       Cel:pobudzanie aktywności mieszkańców Gminy Jeleśnia w obszarze kształcenia i szkolenia w okresie 4 miesięcy</t>
  </si>
  <si>
    <t>Remont budynku komunalnego warz z wyposażeniem (stary budynek OSP w Sopotni Małej) na potrzeby kultury</t>
  </si>
  <si>
    <t>IX.</t>
  </si>
  <si>
    <t>X.</t>
  </si>
  <si>
    <t>Priorytet: VII. - Promocja integracji społecznej</t>
  </si>
  <si>
    <t>Działanie: 7.3. Inicjatywy lokalne na rzecz aktywnej integracji</t>
  </si>
  <si>
    <t>Nazwa projektu: Szkolenia dla każdego</t>
  </si>
  <si>
    <t>Szkolenia dla każdego                                      Cel:aktywizacja społeczna i zawodowa 12 pozostających bez pracy mieszkańców Gminy Jeleśnia w wieku aktywności zawodowej w okresie 1.09-31.12.2012r.</t>
  </si>
  <si>
    <t xml:space="preserve">3. </t>
  </si>
  <si>
    <t>Rozbudowa infrastruktury informatycznej celem poszerzenia e-usług w Urzędzie Gminy Jeleśnia (w tym środki własne 2 583 zł)</t>
  </si>
  <si>
    <t>Dotacje celowe z budżetu na finansowanie lub dofinansowanie kosztów realizacji inwestycji i zakupów inwestycyjnych zakładów budżetowych                                                                                                                                                    a)zakup wagi najazdowej do ważenia samochodów  -  20 000 zł  (środki z rezerwy Wójta)</t>
  </si>
  <si>
    <t>Priorytet: VII -Promocja integracji społecznej</t>
  </si>
  <si>
    <t>Działanie: 7.1 - Rozwój i upowszechnianie aktywnej integracji</t>
  </si>
  <si>
    <t>Podziałanie 7.1.1 - Rozwój i upowszechnianie aktywnej integracji przez ośrodki pomocy społecznej</t>
  </si>
  <si>
    <t>Nazwa projektu: Uwierz w Swoje siły! Aktywizacja osób  zagrożonych wykluczeniem społecznym w Gminie Jeleśnia</t>
  </si>
  <si>
    <t>Gminny Ośrodek Pomocy Społecznej w Jeleśni</t>
  </si>
  <si>
    <t>852.85295</t>
  </si>
  <si>
    <t>XI. Program: Program Operacyjny Kapitał Ludzki 2007 -2013</t>
  </si>
  <si>
    <t>2010-2013</t>
  </si>
  <si>
    <t>XII. Program: Regionalny Program Operacyjny Województwa Śląskiego na lata 2007-2013</t>
  </si>
  <si>
    <t>2012do 2014</t>
  </si>
  <si>
    <t>750-75023</t>
  </si>
  <si>
    <t>Priorytet: 2 - Społeczeństwo Informacyjne</t>
  </si>
  <si>
    <t>Działanie: 2.2 - Rozwój elektronicznych usług publicznych</t>
  </si>
  <si>
    <t>Nazwa projektu: Rozbudowa infrastruktury informatycznej celem poszerzenia e-usług w Urzędzie Gminy Jeleśnia</t>
  </si>
  <si>
    <t>Rozbudowa infrastruktury informatycznej celem poszerzenia e-usług w Urzędzie Gminy Jeleśnia                                          Cel: wzrost liczby usług publicznych świadczonych drogą eolektroniczną przez Urząd Gminy Jeleśnia dla mieszkańców</t>
  </si>
  <si>
    <t>Nazwa projektu: Z nowym zawodem ku integracji</t>
  </si>
  <si>
    <t xml:space="preserve">Boisko sportowe dla ZS Nr 4 wSoptni Wielkiej  </t>
  </si>
  <si>
    <t>Z nowym zawodem ku integracji                               Cel:ktywizacja społeczna i zawodowa 12 pozostających bez pracy mieszkańców Gminy Jeleśnia w wieku aktywności zawodowej w okresie 1.09-31.12.2012r.</t>
  </si>
  <si>
    <t>Równać do najlepszych                                          Cel:wsparcie istniejących programów rozwojowych szkół działających na terenie gminy, podniesienie w nich jakości procesu kształcenia</t>
  </si>
  <si>
    <t>Na naukę nigdy nie jest za wcześnie                                          Cel:wsparcie istniejących przedszkoli oraz zwiększenie uczestnictwa dzieci w wieku 3-6 lat w edukacji przedszkolnej</t>
  </si>
  <si>
    <t>Budowa kanalizacji i wodociągu w gminie Jeleśnia (w tym wpłaty gminy na rzecz Związku Międzygminego ds. ekologii w Żywcu na dofinansowanie zadania inwestycyjnego)</t>
  </si>
  <si>
    <t>2010-2012</t>
  </si>
  <si>
    <t>801:80195</t>
  </si>
  <si>
    <t>wydatki razem             ( kol. 8 + 9)</t>
  </si>
  <si>
    <t>Program: Program Operacyjny Kapitał Ludzki 2007-2013</t>
  </si>
  <si>
    <t>Działanie: 9.1. Wyrównanie szans edukacyjnych i zapewnienie wysokiej jakości usług edukacyjnych świadczonych w systemie oświaty</t>
  </si>
  <si>
    <t>Nazwa projektu: Równać do najlepszych</t>
  </si>
  <si>
    <t>Wydatki majątkowe w dziale 801 OŚWIATA I WYCHOWANIE</t>
  </si>
  <si>
    <t>Planowane wydatki w roku 2013</t>
  </si>
  <si>
    <t>z kredytu zaciągniętego w banku krajowym</t>
  </si>
  <si>
    <t>z pożyczki zaciągniętej w WFOŚiGW</t>
  </si>
  <si>
    <t>Wynik (A - B) Deficyt</t>
  </si>
  <si>
    <t>XIII. Program: Regionalny Program Operacyjny Województwa Śląskiego na lata 2007-2013</t>
  </si>
  <si>
    <t>Priorytet: 9 - Rozwój wykształcenia i kompetencji wregionanch</t>
  </si>
  <si>
    <t>Działanie: 9.1 - Wyrównywanie szans edukacyjnych i zapewnienie wysokiej jakości usług edukacyjnych świdczonych w systemie oświaty'</t>
  </si>
  <si>
    <t>Nazwa projektu: Pierwsze kroki w szkole</t>
  </si>
  <si>
    <t>801-80195</t>
  </si>
  <si>
    <t>z dnia21 września 2012 roku</t>
  </si>
  <si>
    <t>do uchwały Nr XXIV/143/2012</t>
  </si>
  <si>
    <t>z dnia 21 września 2012 roku</t>
  </si>
  <si>
    <t>do uchwały  Nr XXIV/143/2012</t>
  </si>
  <si>
    <t>II.  DEFICYT BUDŻETOWY W 2012 ROKU</t>
  </si>
  <si>
    <t>3.09.2012  do 28.06.2013</t>
  </si>
  <si>
    <t>Pierwsze kroki w szkole                                     Cel:wzrost efektów nauczania uczniów z klas I-III poprzez podniesienie jakości kształenia, dzięki jego indywidualizacji w odniesieniu do posczególnych uczniów</t>
  </si>
</sst>
</file>

<file path=xl/styles.xml><?xml version="1.0" encoding="utf-8"?>
<styleSheet xmlns="http://schemas.openxmlformats.org/spreadsheetml/2006/main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5" formatCode="_-* #,##0.00\ _z_ł_-;\-* #,##0.00\ _z_ł_-;_-* &quot;-&quot;\ _z_ł_-;_-@_-"/>
    <numFmt numFmtId="167" formatCode="#,##0.0"/>
  </numFmts>
  <fonts count="15">
    <font>
      <sz val="10"/>
      <name val="Arial"/>
      <charset val="238"/>
    </font>
    <font>
      <sz val="8"/>
      <name val="Arial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7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 CE"/>
      <family val="2"/>
      <charset val="238"/>
    </font>
    <font>
      <sz val="10"/>
      <name val="Arial CE"/>
      <charset val="238"/>
    </font>
    <font>
      <b/>
      <sz val="12"/>
      <name val="Times New Roman"/>
      <family val="1"/>
      <charset val="238"/>
    </font>
    <font>
      <b/>
      <sz val="10.5"/>
      <name val="Times New Roman"/>
      <family val="1"/>
      <charset val="238"/>
    </font>
    <font>
      <sz val="6"/>
      <name val="Times New Roman"/>
      <family val="1"/>
      <charset val="238"/>
    </font>
    <font>
      <sz val="10"/>
      <name val="Arial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36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2" fillId="0" borderId="2" xfId="0" applyFont="1" applyFill="1" applyBorder="1"/>
    <xf numFmtId="0" fontId="2" fillId="0" borderId="5" xfId="0" applyFont="1" applyFill="1" applyBorder="1"/>
    <xf numFmtId="0" fontId="2" fillId="0" borderId="7" xfId="0" applyFont="1" applyFill="1" applyBorder="1"/>
    <xf numFmtId="0" fontId="2" fillId="0" borderId="9" xfId="0" applyFont="1" applyFill="1" applyBorder="1"/>
    <xf numFmtId="0" fontId="2" fillId="3" borderId="10" xfId="0" applyFont="1" applyFill="1" applyBorder="1"/>
    <xf numFmtId="0" fontId="2" fillId="2" borderId="2" xfId="0" applyFont="1" applyFill="1" applyBorder="1"/>
    <xf numFmtId="0" fontId="2" fillId="0" borderId="0" xfId="0" applyFont="1" applyBorder="1" applyAlignment="1">
      <alignment wrapText="1"/>
    </xf>
    <xf numFmtId="0" fontId="2" fillId="0" borderId="0" xfId="0" applyFont="1" applyFill="1" applyBorder="1"/>
    <xf numFmtId="0" fontId="2" fillId="0" borderId="16" xfId="0" applyFont="1" applyFill="1" applyBorder="1"/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/>
    <xf numFmtId="0" fontId="9" fillId="0" borderId="0" xfId="0" applyFont="1"/>
    <xf numFmtId="0" fontId="2" fillId="0" borderId="3" xfId="0" applyFont="1" applyBorder="1"/>
    <xf numFmtId="3" fontId="2" fillId="0" borderId="5" xfId="0" applyNumberFormat="1" applyFont="1" applyBorder="1"/>
    <xf numFmtId="0" fontId="2" fillId="0" borderId="12" xfId="0" applyFont="1" applyBorder="1"/>
    <xf numFmtId="0" fontId="3" fillId="0" borderId="0" xfId="0" applyFont="1" applyBorder="1"/>
    <xf numFmtId="0" fontId="3" fillId="0" borderId="9" xfId="0" applyFont="1" applyBorder="1"/>
    <xf numFmtId="43" fontId="0" fillId="0" borderId="0" xfId="0" applyNumberFormat="1"/>
    <xf numFmtId="0" fontId="2" fillId="0" borderId="37" xfId="0" applyFont="1" applyBorder="1"/>
    <xf numFmtId="0" fontId="2" fillId="0" borderId="13" xfId="0" applyFont="1" applyBorder="1"/>
    <xf numFmtId="0" fontId="5" fillId="0" borderId="5" xfId="0" applyFont="1" applyBorder="1" applyAlignment="1">
      <alignment wrapText="1"/>
    </xf>
    <xf numFmtId="3" fontId="0" fillId="0" borderId="0" xfId="0" applyNumberFormat="1"/>
    <xf numFmtId="0" fontId="2" fillId="0" borderId="44" xfId="0" applyFont="1" applyBorder="1"/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wrapText="1"/>
    </xf>
    <xf numFmtId="0" fontId="2" fillId="0" borderId="11" xfId="0" applyFont="1" applyBorder="1" applyAlignment="1">
      <alignment horizontal="left" wrapText="1"/>
    </xf>
    <xf numFmtId="0" fontId="2" fillId="0" borderId="5" xfId="0" applyFont="1" applyBorder="1" applyAlignment="1">
      <alignment horizontal="center" vertical="center"/>
    </xf>
    <xf numFmtId="0" fontId="3" fillId="3" borderId="30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43" fontId="3" fillId="0" borderId="34" xfId="0" applyNumberFormat="1" applyFont="1" applyBorder="1" applyAlignment="1">
      <alignment horizontal="right"/>
    </xf>
    <xf numFmtId="0" fontId="2" fillId="0" borderId="11" xfId="0" applyFont="1" applyBorder="1" applyAlignment="1">
      <alignment horizontal="left"/>
    </xf>
    <xf numFmtId="43" fontId="2" fillId="0" borderId="35" xfId="0" applyNumberFormat="1" applyFont="1" applyBorder="1" applyAlignment="1">
      <alignment horizontal="right"/>
    </xf>
    <xf numFmtId="0" fontId="3" fillId="0" borderId="11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43" fontId="3" fillId="0" borderId="46" xfId="0" applyNumberFormat="1" applyFont="1" applyBorder="1" applyAlignment="1">
      <alignment horizontal="right"/>
    </xf>
    <xf numFmtId="0" fontId="3" fillId="0" borderId="20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2" fillId="0" borderId="45" xfId="0" applyFont="1" applyBorder="1" applyAlignment="1">
      <alignment horizontal="center"/>
    </xf>
    <xf numFmtId="43" fontId="2" fillId="0" borderId="46" xfId="0" applyNumberFormat="1" applyFont="1" applyBorder="1" applyAlignment="1">
      <alignment horizontal="right"/>
    </xf>
    <xf numFmtId="43" fontId="2" fillId="0" borderId="34" xfId="0" applyNumberFormat="1" applyFont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22" xfId="0" applyFont="1" applyBorder="1"/>
    <xf numFmtId="43" fontId="3" fillId="0" borderId="42" xfId="0" applyNumberFormat="1" applyFont="1" applyBorder="1" applyAlignment="1">
      <alignment horizontal="right" vertical="center"/>
    </xf>
    <xf numFmtId="43" fontId="2" fillId="0" borderId="0" xfId="0" applyNumberFormat="1" applyFont="1"/>
    <xf numFmtId="0" fontId="3" fillId="0" borderId="0" xfId="0" applyFont="1" applyAlignment="1"/>
    <xf numFmtId="43" fontId="3" fillId="0" borderId="0" xfId="0" applyNumberFormat="1" applyFont="1"/>
    <xf numFmtId="0" fontId="2" fillId="3" borderId="32" xfId="0" applyFont="1" applyFill="1" applyBorder="1"/>
    <xf numFmtId="43" fontId="2" fillId="3" borderId="33" xfId="0" applyNumberFormat="1" applyFont="1" applyFill="1" applyBorder="1"/>
    <xf numFmtId="43" fontId="2" fillId="0" borderId="34" xfId="0" applyNumberFormat="1" applyFont="1" applyBorder="1"/>
    <xf numFmtId="0" fontId="11" fillId="0" borderId="0" xfId="0" applyFont="1"/>
    <xf numFmtId="0" fontId="3" fillId="3" borderId="29" xfId="0" applyFont="1" applyFill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2" fillId="0" borderId="37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36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3" fillId="0" borderId="13" xfId="0" applyFont="1" applyBorder="1" applyAlignment="1">
      <alignment horizontal="center"/>
    </xf>
    <xf numFmtId="0" fontId="2" fillId="0" borderId="44" xfId="0" applyFont="1" applyBorder="1" applyAlignment="1">
      <alignment horizontal="right"/>
    </xf>
    <xf numFmtId="0" fontId="2" fillId="0" borderId="16" xfId="0" applyFont="1" applyBorder="1" applyAlignment="1">
      <alignment horizontal="right"/>
    </xf>
    <xf numFmtId="0" fontId="2" fillId="0" borderId="23" xfId="0" applyFont="1" applyBorder="1"/>
    <xf numFmtId="0" fontId="2" fillId="0" borderId="47" xfId="0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wrapText="1"/>
    </xf>
    <xf numFmtId="0" fontId="2" fillId="2" borderId="9" xfId="0" applyFont="1" applyFill="1" applyBorder="1"/>
    <xf numFmtId="0" fontId="2" fillId="2" borderId="4" xfId="0" applyFont="1" applyFill="1" applyBorder="1" applyAlignment="1">
      <alignment horizontal="center" vertical="center" wrapText="1"/>
    </xf>
    <xf numFmtId="3" fontId="2" fillId="0" borderId="0" xfId="0" applyNumberFormat="1" applyFont="1" applyBorder="1"/>
    <xf numFmtId="0" fontId="2" fillId="0" borderId="41" xfId="0" applyFont="1" applyBorder="1"/>
    <xf numFmtId="0" fontId="2" fillId="4" borderId="33" xfId="0" applyFont="1" applyFill="1" applyBorder="1"/>
    <xf numFmtId="0" fontId="3" fillId="3" borderId="21" xfId="0" applyFont="1" applyFill="1" applyBorder="1" applyAlignment="1">
      <alignment horizontal="center"/>
    </xf>
    <xf numFmtId="0" fontId="3" fillId="3" borderId="23" xfId="0" applyFont="1" applyFill="1" applyBorder="1"/>
    <xf numFmtId="0" fontId="3" fillId="3" borderId="21" xfId="0" applyFont="1" applyFill="1" applyBorder="1"/>
    <xf numFmtId="0" fontId="2" fillId="0" borderId="29" xfId="0" applyFont="1" applyBorder="1"/>
    <xf numFmtId="0" fontId="3" fillId="3" borderId="27" xfId="0" applyFont="1" applyFill="1" applyBorder="1" applyAlignment="1">
      <alignment horizontal="center"/>
    </xf>
    <xf numFmtId="0" fontId="2" fillId="0" borderId="21" xfId="0" applyFont="1" applyBorder="1" applyAlignment="1">
      <alignment wrapText="1"/>
    </xf>
    <xf numFmtId="0" fontId="4" fillId="2" borderId="4" xfId="0" applyFont="1" applyFill="1" applyBorder="1" applyAlignment="1">
      <alignment horizontal="center" vertical="center" wrapText="1"/>
    </xf>
    <xf numFmtId="0" fontId="8" fillId="2" borderId="9" xfId="0" applyFont="1" applyFill="1" applyBorder="1"/>
    <xf numFmtId="0" fontId="4" fillId="2" borderId="8" xfId="0" applyFont="1" applyFill="1" applyBorder="1"/>
    <xf numFmtId="0" fontId="4" fillId="2" borderId="7" xfId="0" applyFont="1" applyFill="1" applyBorder="1"/>
    <xf numFmtId="0" fontId="4" fillId="0" borderId="0" xfId="0" applyFont="1"/>
    <xf numFmtId="0" fontId="2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9" xfId="0" applyFont="1" applyFill="1" applyBorder="1"/>
    <xf numFmtId="0" fontId="4" fillId="0" borderId="8" xfId="0" applyFont="1" applyFill="1" applyBorder="1"/>
    <xf numFmtId="0" fontId="4" fillId="0" borderId="7" xfId="0" applyFont="1" applyFill="1" applyBorder="1"/>
    <xf numFmtId="0" fontId="7" fillId="0" borderId="9" xfId="0" applyFont="1" applyFill="1" applyBorder="1"/>
    <xf numFmtId="0" fontId="2" fillId="0" borderId="8" xfId="0" applyFont="1" applyFill="1" applyBorder="1"/>
    <xf numFmtId="0" fontId="4" fillId="0" borderId="4" xfId="0" applyFont="1" applyFill="1" applyBorder="1" applyAlignment="1">
      <alignment horizontal="center" vertical="center" wrapText="1"/>
    </xf>
    <xf numFmtId="4" fontId="0" fillId="0" borderId="0" xfId="0" applyNumberFormat="1"/>
    <xf numFmtId="0" fontId="5" fillId="0" borderId="0" xfId="0" applyFont="1" applyBorder="1" applyAlignment="1">
      <alignment wrapText="1"/>
    </xf>
    <xf numFmtId="3" fontId="2" fillId="0" borderId="0" xfId="0" applyNumberFormat="1" applyFont="1" applyBorder="1" applyAlignment="1">
      <alignment wrapText="1"/>
    </xf>
    <xf numFmtId="3" fontId="3" fillId="0" borderId="0" xfId="0" applyNumberFormat="1" applyFont="1" applyBorder="1" applyAlignment="1">
      <alignment wrapText="1"/>
    </xf>
    <xf numFmtId="43" fontId="3" fillId="3" borderId="43" xfId="0" applyNumberFormat="1" applyFont="1" applyFill="1" applyBorder="1"/>
    <xf numFmtId="0" fontId="3" fillId="0" borderId="48" xfId="0" applyFont="1" applyBorder="1"/>
    <xf numFmtId="0" fontId="2" fillId="5" borderId="37" xfId="0" applyFont="1" applyFill="1" applyBorder="1" applyAlignment="1">
      <alignment horizontal="right"/>
    </xf>
    <xf numFmtId="0" fontId="2" fillId="5" borderId="11" xfId="0" applyFont="1" applyFill="1" applyBorder="1" applyAlignment="1">
      <alignment horizontal="left"/>
    </xf>
    <xf numFmtId="43" fontId="2" fillId="5" borderId="35" xfId="0" applyNumberFormat="1" applyFont="1" applyFill="1" applyBorder="1" applyAlignment="1">
      <alignment horizontal="right"/>
    </xf>
    <xf numFmtId="0" fontId="2" fillId="3" borderId="29" xfId="0" applyFont="1" applyFill="1" applyBorder="1"/>
    <xf numFmtId="0" fontId="12" fillId="0" borderId="0" xfId="0" applyFont="1" applyAlignment="1">
      <alignment horizontal="center" wrapText="1"/>
    </xf>
    <xf numFmtId="0" fontId="5" fillId="0" borderId="0" xfId="0" applyNumberFormat="1" applyFont="1" applyBorder="1" applyAlignment="1">
      <alignment wrapText="1"/>
    </xf>
    <xf numFmtId="167" fontId="2" fillId="0" borderId="5" xfId="0" applyNumberFormat="1" applyFont="1" applyBorder="1"/>
    <xf numFmtId="167" fontId="2" fillId="0" borderId="5" xfId="0" applyNumberFormat="1" applyFont="1" applyBorder="1" applyAlignment="1">
      <alignment wrapText="1"/>
    </xf>
    <xf numFmtId="0" fontId="8" fillId="3" borderId="24" xfId="0" applyFont="1" applyFill="1" applyBorder="1"/>
    <xf numFmtId="0" fontId="8" fillId="3" borderId="22" xfId="0" applyFont="1" applyFill="1" applyBorder="1"/>
    <xf numFmtId="0" fontId="8" fillId="3" borderId="27" xfId="0" applyFont="1" applyFill="1" applyBorder="1"/>
    <xf numFmtId="0" fontId="0" fillId="0" borderId="0" xfId="0" applyFill="1"/>
    <xf numFmtId="0" fontId="2" fillId="0" borderId="14" xfId="0" applyFont="1" applyBorder="1"/>
    <xf numFmtId="0" fontId="5" fillId="4" borderId="19" xfId="0" applyFont="1" applyFill="1" applyBorder="1" applyAlignment="1">
      <alignment horizontal="center"/>
    </xf>
    <xf numFmtId="0" fontId="5" fillId="4" borderId="49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 wrapText="1"/>
    </xf>
    <xf numFmtId="0" fontId="4" fillId="0" borderId="0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5" xfId="0" applyFont="1" applyBorder="1" applyAlignment="1">
      <alignment wrapText="1"/>
    </xf>
    <xf numFmtId="0" fontId="13" fillId="4" borderId="38" xfId="0" applyFont="1" applyFill="1" applyBorder="1" applyAlignment="1">
      <alignment wrapText="1"/>
    </xf>
    <xf numFmtId="1" fontId="5" fillId="4" borderId="45" xfId="0" applyNumberFormat="1" applyFont="1" applyFill="1" applyBorder="1" applyAlignment="1">
      <alignment horizontal="center"/>
    </xf>
    <xf numFmtId="0" fontId="4" fillId="0" borderId="0" xfId="0" applyFont="1" applyBorder="1" applyAlignment="1">
      <alignment wrapText="1"/>
    </xf>
    <xf numFmtId="41" fontId="8" fillId="3" borderId="24" xfId="0" applyNumberFormat="1" applyFont="1" applyFill="1" applyBorder="1"/>
    <xf numFmtId="41" fontId="8" fillId="3" borderId="42" xfId="0" applyNumberFormat="1" applyFont="1" applyFill="1" applyBorder="1"/>
    <xf numFmtId="41" fontId="4" fillId="0" borderId="26" xfId="0" applyNumberFormat="1" applyFont="1" applyBorder="1"/>
    <xf numFmtId="0" fontId="4" fillId="0" borderId="35" xfId="0" applyFont="1" applyBorder="1"/>
    <xf numFmtId="3" fontId="4" fillId="0" borderId="35" xfId="0" applyNumberFormat="1" applyFont="1" applyFill="1" applyBorder="1" applyAlignment="1">
      <alignment horizontal="center"/>
    </xf>
    <xf numFmtId="41" fontId="4" fillId="0" borderId="31" xfId="0" applyNumberFormat="1" applyFont="1" applyBorder="1"/>
    <xf numFmtId="41" fontId="8" fillId="0" borderId="33" xfId="0" applyNumberFormat="1" applyFont="1" applyFill="1" applyBorder="1"/>
    <xf numFmtId="3" fontId="8" fillId="0" borderId="0" xfId="0" applyNumberFormat="1" applyFont="1" applyBorder="1" applyAlignment="1">
      <alignment wrapText="1"/>
    </xf>
    <xf numFmtId="167" fontId="4" fillId="0" borderId="0" xfId="0" applyNumberFormat="1" applyFont="1" applyFill="1" applyBorder="1"/>
    <xf numFmtId="167" fontId="4" fillId="0" borderId="0" xfId="0" applyNumberFormat="1" applyFont="1" applyFill="1" applyBorder="1" applyAlignment="1">
      <alignment wrapText="1"/>
    </xf>
    <xf numFmtId="3" fontId="7" fillId="0" borderId="0" xfId="0" applyNumberFormat="1" applyFont="1" applyBorder="1" applyAlignment="1">
      <alignment wrapText="1"/>
    </xf>
    <xf numFmtId="4" fontId="2" fillId="0" borderId="5" xfId="0" applyNumberFormat="1" applyFont="1" applyBorder="1"/>
    <xf numFmtId="4" fontId="2" fillId="0" borderId="5" xfId="0" applyNumberFormat="1" applyFont="1" applyBorder="1" applyAlignment="1">
      <alignment wrapText="1"/>
    </xf>
    <xf numFmtId="3" fontId="4" fillId="0" borderId="35" xfId="0" applyNumberFormat="1" applyFont="1" applyBorder="1"/>
    <xf numFmtId="4" fontId="7" fillId="0" borderId="5" xfId="0" applyNumberFormat="1" applyFont="1" applyBorder="1" applyAlignment="1">
      <alignment wrapText="1"/>
    </xf>
    <xf numFmtId="4" fontId="5" fillId="0" borderId="5" xfId="0" applyNumberFormat="1" applyFont="1" applyFill="1" applyBorder="1"/>
    <xf numFmtId="4" fontId="5" fillId="0" borderId="5" xfId="0" applyNumberFormat="1" applyFont="1" applyFill="1" applyBorder="1" applyAlignment="1">
      <alignment wrapText="1"/>
    </xf>
    <xf numFmtId="0" fontId="2" fillId="0" borderId="50" xfId="0" applyFont="1" applyFill="1" applyBorder="1"/>
    <xf numFmtId="41" fontId="4" fillId="0" borderId="17" xfId="0" applyNumberFormat="1" applyFont="1" applyFill="1" applyBorder="1"/>
    <xf numFmtId="41" fontId="4" fillId="0" borderId="6" xfId="0" applyNumberFormat="1" applyFont="1" applyBorder="1"/>
    <xf numFmtId="3" fontId="4" fillId="0" borderId="46" xfId="0" applyNumberFormat="1" applyFont="1" applyFill="1" applyBorder="1" applyAlignment="1">
      <alignment horizontal="center"/>
    </xf>
    <xf numFmtId="4" fontId="6" fillId="0" borderId="5" xfId="0" applyNumberFormat="1" applyFont="1" applyBorder="1" applyAlignment="1">
      <alignment wrapText="1"/>
    </xf>
    <xf numFmtId="0" fontId="2" fillId="0" borderId="21" xfId="0" applyFont="1" applyBorder="1" applyAlignment="1">
      <alignment horizontal="center" vertical="center" wrapText="1"/>
    </xf>
    <xf numFmtId="4" fontId="8" fillId="0" borderId="21" xfId="0" applyNumberFormat="1" applyFont="1" applyBorder="1" applyAlignment="1">
      <alignment vertical="center" shrinkToFit="1"/>
    </xf>
    <xf numFmtId="4" fontId="3" fillId="0" borderId="5" xfId="0" applyNumberFormat="1" applyFont="1" applyBorder="1" applyAlignment="1">
      <alignment wrapText="1"/>
    </xf>
    <xf numFmtId="41" fontId="4" fillId="0" borderId="9" xfId="0" applyNumberFormat="1" applyFont="1" applyBorder="1"/>
    <xf numFmtId="3" fontId="4" fillId="0" borderId="34" xfId="0" applyNumberFormat="1" applyFont="1" applyFill="1" applyBorder="1" applyAlignment="1">
      <alignment horizontal="center"/>
    </xf>
    <xf numFmtId="165" fontId="8" fillId="3" borderId="24" xfId="0" applyNumberFormat="1" applyFont="1" applyFill="1" applyBorder="1"/>
    <xf numFmtId="165" fontId="4" fillId="0" borderId="26" xfId="0" applyNumberFormat="1" applyFont="1" applyBorder="1"/>
    <xf numFmtId="3" fontId="4" fillId="0" borderId="39" xfId="0" applyNumberFormat="1" applyFont="1" applyFill="1" applyBorder="1"/>
    <xf numFmtId="0" fontId="2" fillId="0" borderId="44" xfId="0" applyFont="1" applyFill="1" applyBorder="1"/>
    <xf numFmtId="41" fontId="4" fillId="0" borderId="9" xfId="0" applyNumberFormat="1" applyFont="1" applyFill="1" applyBorder="1"/>
    <xf numFmtId="0" fontId="4" fillId="0" borderId="34" xfId="0" applyFont="1" applyFill="1" applyBorder="1"/>
    <xf numFmtId="41" fontId="8" fillId="0" borderId="46" xfId="0" applyNumberFormat="1" applyFont="1" applyFill="1" applyBorder="1"/>
    <xf numFmtId="3" fontId="5" fillId="0" borderId="5" xfId="0" applyNumberFormat="1" applyFont="1" applyBorder="1"/>
    <xf numFmtId="3" fontId="5" fillId="0" borderId="5" xfId="0" applyNumberFormat="1" applyFont="1" applyBorder="1" applyAlignment="1">
      <alignment wrapText="1"/>
    </xf>
    <xf numFmtId="0" fontId="4" fillId="6" borderId="5" xfId="1" applyFont="1" applyFill="1" applyBorder="1" applyAlignment="1">
      <alignment vertical="center" wrapText="1"/>
    </xf>
    <xf numFmtId="0" fontId="4" fillId="6" borderId="5" xfId="0" applyFont="1" applyFill="1" applyBorder="1" applyAlignment="1">
      <alignment wrapText="1"/>
    </xf>
    <xf numFmtId="0" fontId="2" fillId="6" borderId="5" xfId="0" applyFont="1" applyFill="1" applyBorder="1" applyAlignment="1">
      <alignment wrapText="1"/>
    </xf>
    <xf numFmtId="0" fontId="5" fillId="6" borderId="5" xfId="0" applyFont="1" applyFill="1" applyBorder="1" applyAlignment="1">
      <alignment wrapText="1"/>
    </xf>
    <xf numFmtId="3" fontId="2" fillId="6" borderId="5" xfId="0" applyNumberFormat="1" applyFont="1" applyFill="1" applyBorder="1" applyAlignment="1">
      <alignment wrapText="1"/>
    </xf>
    <xf numFmtId="3" fontId="3" fillId="6" borderId="5" xfId="0" applyNumberFormat="1" applyFont="1" applyFill="1" applyBorder="1" applyAlignment="1">
      <alignment wrapText="1"/>
    </xf>
    <xf numFmtId="3" fontId="2" fillId="6" borderId="5" xfId="0" applyNumberFormat="1" applyFont="1" applyFill="1" applyBorder="1"/>
    <xf numFmtId="3" fontId="5" fillId="6" borderId="5" xfId="0" applyNumberFormat="1" applyFont="1" applyFill="1" applyBorder="1"/>
    <xf numFmtId="3" fontId="5" fillId="6" borderId="5" xfId="0" applyNumberFormat="1" applyFont="1" applyFill="1" applyBorder="1" applyAlignment="1">
      <alignment wrapText="1"/>
    </xf>
    <xf numFmtId="0" fontId="0" fillId="6" borderId="0" xfId="0" applyFill="1"/>
    <xf numFmtId="0" fontId="5" fillId="4" borderId="15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center" wrapText="1"/>
    </xf>
    <xf numFmtId="0" fontId="5" fillId="4" borderId="24" xfId="0" applyFont="1" applyFill="1" applyBorder="1" applyAlignment="1">
      <alignment horizontal="center"/>
    </xf>
    <xf numFmtId="0" fontId="5" fillId="4" borderId="22" xfId="0" applyFont="1" applyFill="1" applyBorder="1" applyAlignment="1">
      <alignment horizontal="center"/>
    </xf>
    <xf numFmtId="0" fontId="5" fillId="4" borderId="27" xfId="0" applyFont="1" applyFill="1" applyBorder="1" applyAlignment="1">
      <alignment horizontal="center"/>
    </xf>
    <xf numFmtId="0" fontId="8" fillId="3" borderId="24" xfId="0" applyNumberFormat="1" applyFont="1" applyFill="1" applyBorder="1" applyAlignment="1">
      <alignment horizontal="left" wrapText="1"/>
    </xf>
    <xf numFmtId="0" fontId="8" fillId="3" borderId="22" xfId="0" applyNumberFormat="1" applyFont="1" applyFill="1" applyBorder="1" applyAlignment="1">
      <alignment horizontal="left" wrapText="1"/>
    </xf>
    <xf numFmtId="0" fontId="8" fillId="3" borderId="27" xfId="0" applyNumberFormat="1" applyFont="1" applyFill="1" applyBorder="1" applyAlignment="1">
      <alignment horizontal="left" wrapText="1"/>
    </xf>
    <xf numFmtId="0" fontId="5" fillId="4" borderId="49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4" fillId="0" borderId="40" xfId="0" applyFont="1" applyBorder="1" applyAlignment="1">
      <alignment horizontal="left" wrapText="1"/>
    </xf>
    <xf numFmtId="0" fontId="4" fillId="0" borderId="48" xfId="0" applyFont="1" applyBorder="1" applyAlignment="1">
      <alignment horizontal="left" wrapText="1"/>
    </xf>
    <xf numFmtId="0" fontId="4" fillId="0" borderId="28" xfId="0" applyFont="1" applyBorder="1" applyAlignment="1">
      <alignment horizontal="left" wrapText="1"/>
    </xf>
    <xf numFmtId="0" fontId="4" fillId="0" borderId="40" xfId="0" applyFont="1" applyBorder="1" applyAlignment="1">
      <alignment horizontal="center" wrapText="1"/>
    </xf>
    <xf numFmtId="0" fontId="4" fillId="0" borderId="48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9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  <xf numFmtId="0" fontId="5" fillId="4" borderId="19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4" borderId="51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4" fillId="0" borderId="31" xfId="0" applyFont="1" applyBorder="1" applyAlignment="1">
      <alignment wrapText="1"/>
    </xf>
    <xf numFmtId="0" fontId="4" fillId="0" borderId="32" xfId="0" applyFont="1" applyBorder="1" applyAlignment="1">
      <alignment wrapText="1"/>
    </xf>
    <xf numFmtId="0" fontId="4" fillId="0" borderId="30" xfId="0" applyFont="1" applyBorder="1" applyAlignment="1">
      <alignment wrapText="1"/>
    </xf>
    <xf numFmtId="0" fontId="4" fillId="0" borderId="24" xfId="0" applyFont="1" applyBorder="1" applyAlignment="1">
      <alignment wrapText="1"/>
    </xf>
    <xf numFmtId="0" fontId="4" fillId="0" borderId="22" xfId="0" applyFont="1" applyBorder="1" applyAlignment="1">
      <alignment wrapText="1"/>
    </xf>
    <xf numFmtId="0" fontId="4" fillId="0" borderId="27" xfId="0" applyFont="1" applyBorder="1" applyAlignment="1">
      <alignment wrapText="1"/>
    </xf>
    <xf numFmtId="0" fontId="8" fillId="3" borderId="17" xfId="0" applyNumberFormat="1" applyFont="1" applyFill="1" applyBorder="1" applyAlignment="1">
      <alignment horizontal="left" wrapText="1"/>
    </xf>
    <xf numFmtId="0" fontId="8" fillId="3" borderId="18" xfId="0" applyNumberFormat="1" applyFont="1" applyFill="1" applyBorder="1" applyAlignment="1">
      <alignment horizontal="left" wrapText="1"/>
    </xf>
    <xf numFmtId="0" fontId="8" fillId="3" borderId="52" xfId="0" applyNumberFormat="1" applyFont="1" applyFill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4" fillId="0" borderId="17" xfId="0" applyFont="1" applyFill="1" applyBorder="1" applyAlignment="1">
      <alignment horizontal="left" wrapText="1"/>
    </xf>
    <xf numFmtId="0" fontId="4" fillId="0" borderId="18" xfId="0" applyFont="1" applyFill="1" applyBorder="1" applyAlignment="1">
      <alignment horizontal="left" wrapText="1"/>
    </xf>
    <xf numFmtId="0" fontId="4" fillId="0" borderId="52" xfId="0" applyFont="1" applyFill="1" applyBorder="1" applyAlignment="1">
      <alignment horizontal="left" wrapText="1"/>
    </xf>
    <xf numFmtId="0" fontId="2" fillId="0" borderId="40" xfId="0" applyNumberFormat="1" applyFont="1" applyBorder="1" applyAlignment="1">
      <alignment horizontal="left" wrapText="1"/>
    </xf>
    <xf numFmtId="0" fontId="2" fillId="0" borderId="48" xfId="0" applyNumberFormat="1" applyFont="1" applyBorder="1" applyAlignment="1">
      <alignment horizontal="left" wrapText="1"/>
    </xf>
    <xf numFmtId="0" fontId="2" fillId="0" borderId="28" xfId="0" applyNumberFormat="1" applyFont="1" applyBorder="1" applyAlignment="1">
      <alignment horizontal="left" wrapText="1"/>
    </xf>
    <xf numFmtId="0" fontId="2" fillId="0" borderId="31" xfId="0" applyFont="1" applyBorder="1" applyAlignment="1">
      <alignment wrapText="1"/>
    </xf>
    <xf numFmtId="0" fontId="2" fillId="0" borderId="32" xfId="0" applyFont="1" applyBorder="1" applyAlignment="1">
      <alignment wrapText="1"/>
    </xf>
    <xf numFmtId="0" fontId="2" fillId="0" borderId="30" xfId="0" applyFont="1" applyBorder="1" applyAlignment="1">
      <alignment wrapText="1"/>
    </xf>
    <xf numFmtId="43" fontId="3" fillId="0" borderId="45" xfId="0" applyNumberFormat="1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0" xfId="0" applyFont="1" applyFill="1" applyBorder="1" applyAlignment="1">
      <alignment wrapText="1"/>
    </xf>
    <xf numFmtId="0" fontId="14" fillId="0" borderId="0" xfId="0" applyFont="1" applyFill="1" applyAlignment="1">
      <alignment wrapText="1"/>
    </xf>
    <xf numFmtId="43" fontId="2" fillId="0" borderId="0" xfId="0" applyNumberFormat="1" applyFont="1" applyFill="1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5" fillId="0" borderId="21" xfId="1" applyFont="1" applyBorder="1" applyAlignment="1">
      <alignment horizontal="center" vertical="center"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opLeftCell="A25" workbookViewId="0">
      <selection activeCell="B14" sqref="B14:D14"/>
    </sheetView>
  </sheetViews>
  <sheetFormatPr defaultRowHeight="12.75"/>
  <cols>
    <col min="1" max="1" width="4" customWidth="1"/>
    <col min="4" max="4" width="27.7109375" customWidth="1"/>
    <col min="5" max="5" width="6.7109375" customWidth="1"/>
    <col min="6" max="6" width="8.140625" customWidth="1"/>
    <col min="7" max="7" width="14.28515625" customWidth="1"/>
    <col min="8" max="8" width="13" customWidth="1"/>
    <col min="10" max="10" width="12.28515625" bestFit="1" customWidth="1"/>
  </cols>
  <sheetData>
    <row r="1" spans="1:8" ht="39.75" customHeight="1">
      <c r="A1" s="1" t="s">
        <v>33</v>
      </c>
      <c r="B1" s="1"/>
      <c r="C1" s="1"/>
      <c r="D1" s="1"/>
      <c r="E1" s="1" t="s">
        <v>7</v>
      </c>
      <c r="G1" s="1"/>
    </row>
    <row r="2" spans="1:8">
      <c r="A2" s="1" t="s">
        <v>169</v>
      </c>
      <c r="B2" s="1"/>
      <c r="C2" s="1"/>
      <c r="D2" s="1"/>
      <c r="E2" s="1" t="s">
        <v>22</v>
      </c>
      <c r="G2" s="1"/>
    </row>
    <row r="3" spans="1:8">
      <c r="A3" s="1" t="s">
        <v>87</v>
      </c>
      <c r="B3" s="1"/>
      <c r="C3" s="1"/>
      <c r="D3" s="1"/>
      <c r="E3" s="1" t="s">
        <v>87</v>
      </c>
      <c r="G3" s="1"/>
    </row>
    <row r="4" spans="1:8">
      <c r="A4" s="1" t="s">
        <v>166</v>
      </c>
      <c r="B4" s="1"/>
      <c r="C4" s="1"/>
      <c r="D4" s="1"/>
      <c r="E4" s="1" t="s">
        <v>16</v>
      </c>
      <c r="G4" s="1"/>
    </row>
    <row r="5" spans="1:8">
      <c r="A5" s="1"/>
      <c r="B5" s="1"/>
      <c r="C5" s="1"/>
      <c r="D5" s="1"/>
      <c r="E5" s="1"/>
      <c r="F5" s="1"/>
      <c r="G5" s="1"/>
    </row>
    <row r="6" spans="1:8" ht="13.5" customHeight="1">
      <c r="A6" s="1"/>
      <c r="B6" s="3" t="s">
        <v>80</v>
      </c>
      <c r="C6" s="1"/>
      <c r="D6" s="1"/>
      <c r="E6" s="1"/>
      <c r="F6" s="1"/>
      <c r="G6" s="1"/>
    </row>
    <row r="7" spans="1:8" ht="13.5" thickBot="1">
      <c r="A7" s="1"/>
      <c r="B7" s="1"/>
      <c r="C7" s="1"/>
      <c r="D7" s="1"/>
      <c r="E7" s="1"/>
      <c r="F7" s="1"/>
      <c r="G7" s="1"/>
    </row>
    <row r="8" spans="1:8" ht="12" customHeight="1">
      <c r="A8" s="192" t="s">
        <v>34</v>
      </c>
      <c r="B8" s="194" t="s">
        <v>62</v>
      </c>
      <c r="C8" s="195"/>
      <c r="D8" s="196"/>
      <c r="E8" s="181" t="s">
        <v>0</v>
      </c>
      <c r="F8" s="181" t="s">
        <v>31</v>
      </c>
      <c r="G8" s="173" t="s">
        <v>93</v>
      </c>
      <c r="H8" s="79" t="s">
        <v>84</v>
      </c>
    </row>
    <row r="9" spans="1:8" ht="39" customHeight="1" thickBot="1">
      <c r="A9" s="193"/>
      <c r="B9" s="197"/>
      <c r="C9" s="198"/>
      <c r="D9" s="199"/>
      <c r="E9" s="182"/>
      <c r="F9" s="182"/>
      <c r="G9" s="174"/>
      <c r="H9" s="124" t="s">
        <v>88</v>
      </c>
    </row>
    <row r="10" spans="1:8" ht="13.5" thickBot="1">
      <c r="A10" s="118">
        <v>1</v>
      </c>
      <c r="B10" s="175">
        <v>2</v>
      </c>
      <c r="C10" s="176"/>
      <c r="D10" s="177"/>
      <c r="E10" s="119">
        <v>3</v>
      </c>
      <c r="F10" s="119">
        <v>4</v>
      </c>
      <c r="G10" s="120">
        <v>5</v>
      </c>
      <c r="H10" s="125">
        <v>6</v>
      </c>
    </row>
    <row r="11" spans="1:8" ht="27.75" customHeight="1" thickBot="1">
      <c r="A11" s="81" t="s">
        <v>37</v>
      </c>
      <c r="B11" s="206" t="s">
        <v>104</v>
      </c>
      <c r="C11" s="207"/>
      <c r="D11" s="208"/>
      <c r="E11" s="82">
        <v>600</v>
      </c>
      <c r="F11" s="80" t="s">
        <v>76</v>
      </c>
      <c r="G11" s="127">
        <f>G12</f>
        <v>333</v>
      </c>
      <c r="H11" s="128">
        <f>H12</f>
        <v>0</v>
      </c>
    </row>
    <row r="12" spans="1:8" ht="13.5" customHeight="1" thickBot="1">
      <c r="A12" s="24" t="s">
        <v>37</v>
      </c>
      <c r="B12" s="183" t="s">
        <v>103</v>
      </c>
      <c r="C12" s="184"/>
      <c r="D12" s="185"/>
      <c r="E12" s="17">
        <v>600</v>
      </c>
      <c r="F12" s="17">
        <v>60016</v>
      </c>
      <c r="G12" s="146">
        <v>333</v>
      </c>
      <c r="H12" s="131"/>
    </row>
    <row r="13" spans="1:8" ht="13.5" thickBot="1">
      <c r="A13" s="81" t="s">
        <v>38</v>
      </c>
      <c r="B13" s="178" t="s">
        <v>8</v>
      </c>
      <c r="C13" s="179"/>
      <c r="D13" s="180"/>
      <c r="E13" s="82">
        <v>630</v>
      </c>
      <c r="F13" s="80" t="s">
        <v>76</v>
      </c>
      <c r="G13" s="127">
        <f>G14</f>
        <v>3473273</v>
      </c>
      <c r="H13" s="128">
        <f>H14</f>
        <v>3473273</v>
      </c>
    </row>
    <row r="14" spans="1:8" ht="53.25" customHeight="1" thickBot="1">
      <c r="A14" s="23" t="s">
        <v>37</v>
      </c>
      <c r="B14" s="203" t="s">
        <v>9</v>
      </c>
      <c r="C14" s="204"/>
      <c r="D14" s="205"/>
      <c r="E14" s="15">
        <v>630</v>
      </c>
      <c r="F14" s="15">
        <v>63003</v>
      </c>
      <c r="G14" s="129">
        <v>3473273</v>
      </c>
      <c r="H14" s="140">
        <v>3473273</v>
      </c>
    </row>
    <row r="15" spans="1:8" ht="27" customHeight="1" thickBot="1">
      <c r="A15" s="81" t="s">
        <v>39</v>
      </c>
      <c r="B15" s="206" t="s">
        <v>101</v>
      </c>
      <c r="C15" s="207"/>
      <c r="D15" s="208"/>
      <c r="E15" s="82">
        <v>700</v>
      </c>
      <c r="F15" s="80" t="s">
        <v>76</v>
      </c>
      <c r="G15" s="127">
        <f>G16+G17</f>
        <v>127500</v>
      </c>
      <c r="H15" s="128">
        <f>H16</f>
        <v>0</v>
      </c>
    </row>
    <row r="16" spans="1:8" ht="29.25" customHeight="1">
      <c r="A16" s="23" t="s">
        <v>37</v>
      </c>
      <c r="B16" s="209" t="s">
        <v>119</v>
      </c>
      <c r="C16" s="210"/>
      <c r="D16" s="211"/>
      <c r="E16" s="15">
        <v>700</v>
      </c>
      <c r="F16" s="15">
        <v>70005</v>
      </c>
      <c r="G16" s="129">
        <v>115000</v>
      </c>
      <c r="H16" s="131"/>
    </row>
    <row r="17" spans="1:8" ht="13.5" thickBot="1">
      <c r="A17" s="24" t="s">
        <v>38</v>
      </c>
      <c r="B17" s="186" t="s">
        <v>97</v>
      </c>
      <c r="C17" s="187"/>
      <c r="D17" s="188"/>
      <c r="E17" s="17">
        <v>700</v>
      </c>
      <c r="F17" s="17">
        <v>70005</v>
      </c>
      <c r="G17" s="146">
        <v>12500</v>
      </c>
      <c r="H17" s="147"/>
    </row>
    <row r="18" spans="1:8" ht="27" customHeight="1" thickBot="1">
      <c r="A18" s="81" t="s">
        <v>43</v>
      </c>
      <c r="B18" s="178" t="s">
        <v>77</v>
      </c>
      <c r="C18" s="179"/>
      <c r="D18" s="180"/>
      <c r="E18" s="82">
        <v>750</v>
      </c>
      <c r="F18" s="80" t="s">
        <v>76</v>
      </c>
      <c r="G18" s="127">
        <f>G19+G20+G21</f>
        <v>54637</v>
      </c>
      <c r="H18" s="128">
        <f>H19+H20+H21</f>
        <v>17220</v>
      </c>
    </row>
    <row r="19" spans="1:8" ht="28.5" customHeight="1">
      <c r="A19" s="23" t="s">
        <v>37</v>
      </c>
      <c r="B19" s="200" t="s">
        <v>82</v>
      </c>
      <c r="C19" s="201"/>
      <c r="D19" s="202"/>
      <c r="E19" s="15">
        <v>750</v>
      </c>
      <c r="F19" s="15">
        <v>75023</v>
      </c>
      <c r="G19" s="129">
        <v>12417</v>
      </c>
      <c r="H19" s="130"/>
    </row>
    <row r="20" spans="1:8">
      <c r="A20" s="157" t="s">
        <v>38</v>
      </c>
      <c r="B20" s="189" t="s">
        <v>83</v>
      </c>
      <c r="C20" s="190"/>
      <c r="D20" s="191"/>
      <c r="E20" s="5">
        <v>750</v>
      </c>
      <c r="F20" s="5">
        <v>75023</v>
      </c>
      <c r="G20" s="158">
        <v>25000</v>
      </c>
      <c r="H20" s="159"/>
    </row>
    <row r="21" spans="1:8" ht="27" customHeight="1" thickBot="1">
      <c r="A21" s="12" t="s">
        <v>126</v>
      </c>
      <c r="B21" s="212" t="s">
        <v>127</v>
      </c>
      <c r="C21" s="213"/>
      <c r="D21" s="214"/>
      <c r="E21" s="144">
        <v>750</v>
      </c>
      <c r="F21" s="144">
        <v>75023</v>
      </c>
      <c r="G21" s="145">
        <v>17220</v>
      </c>
      <c r="H21" s="156">
        <v>17220</v>
      </c>
    </row>
    <row r="22" spans="1:8" ht="30.75" customHeight="1" thickBot="1">
      <c r="A22" s="81" t="s">
        <v>60</v>
      </c>
      <c r="B22" s="178" t="s">
        <v>156</v>
      </c>
      <c r="C22" s="179"/>
      <c r="D22" s="180"/>
      <c r="E22" s="82">
        <v>801</v>
      </c>
      <c r="F22" s="80" t="s">
        <v>76</v>
      </c>
      <c r="G22" s="154">
        <f>G23+G24+G25+G26</f>
        <v>520536.22</v>
      </c>
      <c r="H22" s="128">
        <f>H23</f>
        <v>0</v>
      </c>
    </row>
    <row r="23" spans="1:8" ht="52.5" customHeight="1">
      <c r="A23" s="23" t="s">
        <v>37</v>
      </c>
      <c r="B23" s="209" t="s">
        <v>110</v>
      </c>
      <c r="C23" s="210"/>
      <c r="D23" s="211"/>
      <c r="E23" s="15">
        <v>801</v>
      </c>
      <c r="F23" s="15">
        <v>80101</v>
      </c>
      <c r="G23" s="155">
        <v>428536.22</v>
      </c>
      <c r="H23" s="131"/>
    </row>
    <row r="24" spans="1:8">
      <c r="A24" s="27" t="s">
        <v>38</v>
      </c>
      <c r="B24" s="209" t="s">
        <v>102</v>
      </c>
      <c r="C24" s="210"/>
      <c r="D24" s="211"/>
      <c r="E24" s="14">
        <v>801</v>
      </c>
      <c r="F24" s="14">
        <v>80101</v>
      </c>
      <c r="G24" s="152">
        <v>12000</v>
      </c>
      <c r="H24" s="153"/>
    </row>
    <row r="25" spans="1:8">
      <c r="A25" s="27" t="s">
        <v>39</v>
      </c>
      <c r="B25" s="209" t="s">
        <v>106</v>
      </c>
      <c r="C25" s="210"/>
      <c r="D25" s="211"/>
      <c r="E25" s="14">
        <v>801</v>
      </c>
      <c r="F25" s="14">
        <v>80101</v>
      </c>
      <c r="G25" s="152">
        <v>50000</v>
      </c>
      <c r="H25" s="153"/>
    </row>
    <row r="26" spans="1:8" ht="13.5" thickBot="1">
      <c r="A26" s="27" t="s">
        <v>43</v>
      </c>
      <c r="B26" s="183" t="s">
        <v>145</v>
      </c>
      <c r="C26" s="184"/>
      <c r="D26" s="185"/>
      <c r="E26" s="17">
        <v>801</v>
      </c>
      <c r="F26" s="17">
        <v>80101</v>
      </c>
      <c r="G26" s="146">
        <v>30000</v>
      </c>
      <c r="H26" s="147"/>
    </row>
    <row r="27" spans="1:8" ht="24" customHeight="1" thickBot="1">
      <c r="A27" s="81" t="s">
        <v>61</v>
      </c>
      <c r="B27" s="178" t="s">
        <v>78</v>
      </c>
      <c r="C27" s="179"/>
      <c r="D27" s="180"/>
      <c r="E27" s="82">
        <v>900</v>
      </c>
      <c r="F27" s="80" t="s">
        <v>76</v>
      </c>
      <c r="G27" s="127">
        <f>G28+G29</f>
        <v>1810808</v>
      </c>
      <c r="H27" s="128">
        <f>H28</f>
        <v>0</v>
      </c>
    </row>
    <row r="28" spans="1:8" ht="51" customHeight="1">
      <c r="A28" s="83" t="s">
        <v>37</v>
      </c>
      <c r="B28" s="218" t="s">
        <v>149</v>
      </c>
      <c r="C28" s="219"/>
      <c r="D28" s="220"/>
      <c r="E28" s="78">
        <v>900</v>
      </c>
      <c r="F28" s="78">
        <v>90001</v>
      </c>
      <c r="G28" s="132">
        <v>1790808</v>
      </c>
      <c r="H28" s="133"/>
    </row>
    <row r="29" spans="1:8" ht="72" customHeight="1" thickBot="1">
      <c r="A29" s="117" t="s">
        <v>38</v>
      </c>
      <c r="B29" s="215" t="s">
        <v>128</v>
      </c>
      <c r="C29" s="216"/>
      <c r="D29" s="217"/>
      <c r="E29" s="19">
        <v>900</v>
      </c>
      <c r="F29" s="17">
        <v>90003</v>
      </c>
      <c r="G29" s="146">
        <v>20000</v>
      </c>
      <c r="H29" s="160"/>
    </row>
    <row r="30" spans="1:8" ht="13.5" thickBot="1">
      <c r="A30" s="8"/>
      <c r="B30" s="113" t="s">
        <v>79</v>
      </c>
      <c r="C30" s="114"/>
      <c r="D30" s="115"/>
      <c r="E30" s="84" t="s">
        <v>76</v>
      </c>
      <c r="F30" s="80" t="s">
        <v>76</v>
      </c>
      <c r="G30" s="154">
        <f>G18+G22+G27+G13+G15+G11</f>
        <v>5987087.2199999997</v>
      </c>
      <c r="H30" s="128">
        <f>H18+H22+H27+H13+H15</f>
        <v>3490493</v>
      </c>
    </row>
    <row r="31" spans="1:8">
      <c r="H31" s="116"/>
    </row>
  </sheetData>
  <mergeCells count="25">
    <mergeCell ref="B21:D21"/>
    <mergeCell ref="B29:D29"/>
    <mergeCell ref="B27:D27"/>
    <mergeCell ref="B28:D28"/>
    <mergeCell ref="B22:D22"/>
    <mergeCell ref="B23:D23"/>
    <mergeCell ref="B24:D24"/>
    <mergeCell ref="B25:D25"/>
    <mergeCell ref="B26:D26"/>
    <mergeCell ref="B20:D20"/>
    <mergeCell ref="A8:A9"/>
    <mergeCell ref="B8:D9"/>
    <mergeCell ref="B19:D19"/>
    <mergeCell ref="B13:D13"/>
    <mergeCell ref="B14:D14"/>
    <mergeCell ref="B15:D15"/>
    <mergeCell ref="B16:D16"/>
    <mergeCell ref="B11:D11"/>
    <mergeCell ref="G8:G9"/>
    <mergeCell ref="B10:D10"/>
    <mergeCell ref="B18:D18"/>
    <mergeCell ref="F8:F9"/>
    <mergeCell ref="E8:E9"/>
    <mergeCell ref="B12:D12"/>
    <mergeCell ref="B17:D17"/>
  </mergeCells>
  <phoneticPr fontId="1" type="noConversion"/>
  <pageMargins left="0.54" right="0.56000000000000005" top="0.56000000000000005" bottom="0.43307086614173229" header="0.54" footer="0.51181102362204722"/>
  <pageSetup paperSize="9" orientation="portrait" horizontalDpi="4294967293" verticalDpi="0" r:id="rId1"/>
  <headerFooter alignWithMargins="0"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51"/>
  <sheetViews>
    <sheetView topLeftCell="A33" workbookViewId="0">
      <selection activeCell="C35" sqref="C35"/>
    </sheetView>
  </sheetViews>
  <sheetFormatPr defaultRowHeight="12.75"/>
  <cols>
    <col min="1" max="1" width="6" customWidth="1"/>
    <col min="2" max="2" width="58.140625" customWidth="1"/>
    <col min="3" max="3" width="29.42578125" customWidth="1"/>
    <col min="4" max="4" width="32.5703125" customWidth="1"/>
    <col min="5" max="5" width="16.5703125" customWidth="1"/>
    <col min="6" max="6" width="40.85546875" customWidth="1"/>
    <col min="7" max="7" width="19.42578125" customWidth="1"/>
    <col min="8" max="8" width="20.85546875" customWidth="1"/>
  </cols>
  <sheetData>
    <row r="1" spans="1:6">
      <c r="A1" s="1" t="s">
        <v>85</v>
      </c>
      <c r="C1" s="1" t="s">
        <v>30</v>
      </c>
    </row>
    <row r="2" spans="1:6">
      <c r="A2" s="1" t="s">
        <v>167</v>
      </c>
      <c r="C2" s="90" t="s">
        <v>22</v>
      </c>
    </row>
    <row r="3" spans="1:6">
      <c r="A3" s="1" t="s">
        <v>87</v>
      </c>
      <c r="C3" s="1" t="s">
        <v>87</v>
      </c>
    </row>
    <row r="4" spans="1:6">
      <c r="A4" s="1" t="s">
        <v>168</v>
      </c>
      <c r="C4" s="1" t="s">
        <v>16</v>
      </c>
    </row>
    <row r="6" spans="1:6">
      <c r="C6" s="16"/>
    </row>
    <row r="7" spans="1:6" ht="15.75">
      <c r="A7" s="58" t="s">
        <v>81</v>
      </c>
      <c r="B7" s="58"/>
      <c r="C7" s="3"/>
    </row>
    <row r="8" spans="1:6" ht="15.75">
      <c r="A8" s="58"/>
      <c r="B8" s="58"/>
      <c r="C8" s="3"/>
    </row>
    <row r="9" spans="1:6" ht="13.5" thickBot="1">
      <c r="B9" s="1"/>
      <c r="C9" s="1"/>
    </row>
    <row r="10" spans="1:6">
      <c r="A10" s="59" t="s">
        <v>34</v>
      </c>
      <c r="B10" s="33" t="s">
        <v>40</v>
      </c>
      <c r="C10" s="34" t="s">
        <v>1</v>
      </c>
    </row>
    <row r="11" spans="1:6">
      <c r="A11" s="60" t="s">
        <v>35</v>
      </c>
      <c r="B11" s="35" t="s">
        <v>41</v>
      </c>
      <c r="C11" s="36"/>
    </row>
    <row r="12" spans="1:6">
      <c r="A12" s="61" t="s">
        <v>37</v>
      </c>
      <c r="B12" s="37" t="s">
        <v>42</v>
      </c>
      <c r="C12" s="38">
        <v>0</v>
      </c>
    </row>
    <row r="13" spans="1:6">
      <c r="A13" s="105" t="s">
        <v>38</v>
      </c>
      <c r="B13" s="106" t="s">
        <v>158</v>
      </c>
      <c r="C13" s="107">
        <v>3728899</v>
      </c>
      <c r="D13" s="22"/>
      <c r="F13" s="22"/>
    </row>
    <row r="14" spans="1:6">
      <c r="A14" s="61" t="s">
        <v>39</v>
      </c>
      <c r="B14" s="37" t="s">
        <v>159</v>
      </c>
      <c r="C14" s="38">
        <v>428536.22</v>
      </c>
    </row>
    <row r="15" spans="1:6">
      <c r="A15" s="61" t="s">
        <v>43</v>
      </c>
      <c r="B15" s="37" t="s">
        <v>44</v>
      </c>
      <c r="C15" s="38">
        <v>0</v>
      </c>
    </row>
    <row r="16" spans="1:6">
      <c r="A16" s="61" t="s">
        <v>45</v>
      </c>
      <c r="B16" s="37" t="s">
        <v>63</v>
      </c>
      <c r="C16" s="38">
        <v>0</v>
      </c>
    </row>
    <row r="17" spans="1:6" ht="38.25">
      <c r="A17" s="62" t="s">
        <v>61</v>
      </c>
      <c r="B17" s="31" t="s">
        <v>64</v>
      </c>
      <c r="C17" s="38">
        <v>0</v>
      </c>
      <c r="D17" s="22"/>
    </row>
    <row r="18" spans="1:6">
      <c r="A18" s="63"/>
      <c r="B18" s="39" t="s">
        <v>46</v>
      </c>
      <c r="C18" s="36">
        <f>C13+C14</f>
        <v>4157435.2199999997</v>
      </c>
    </row>
    <row r="19" spans="1:6">
      <c r="A19" s="64"/>
      <c r="B19" s="40"/>
      <c r="C19" s="41"/>
    </row>
    <row r="20" spans="1:6">
      <c r="A20" s="64"/>
      <c r="B20" s="35" t="s">
        <v>47</v>
      </c>
      <c r="C20" s="36">
        <v>43321964.719999999</v>
      </c>
    </row>
    <row r="21" spans="1:6" ht="13.5" thickBot="1">
      <c r="A21" s="64"/>
      <c r="B21" s="40"/>
      <c r="C21" s="41"/>
    </row>
    <row r="22" spans="1:6">
      <c r="A22" s="65"/>
      <c r="B22" s="42" t="s">
        <v>48</v>
      </c>
      <c r="C22" s="221">
        <f>C18+C20</f>
        <v>47479399.939999998</v>
      </c>
    </row>
    <row r="23" spans="1:6" ht="13.5" thickBot="1">
      <c r="A23" s="66"/>
      <c r="B23" s="43"/>
      <c r="C23" s="222"/>
    </row>
    <row r="24" spans="1:6">
      <c r="A24" s="64"/>
      <c r="B24" s="40"/>
      <c r="C24" s="44"/>
    </row>
    <row r="25" spans="1:6">
      <c r="A25" s="67" t="s">
        <v>36</v>
      </c>
      <c r="B25" s="20" t="s">
        <v>49</v>
      </c>
      <c r="C25" s="45"/>
    </row>
    <row r="26" spans="1:6">
      <c r="A26" s="68" t="s">
        <v>37</v>
      </c>
      <c r="B26" s="2" t="s">
        <v>50</v>
      </c>
      <c r="C26" s="46">
        <v>2000000</v>
      </c>
      <c r="E26" s="22"/>
    </row>
    <row r="27" spans="1:6">
      <c r="A27" s="62" t="s">
        <v>38</v>
      </c>
      <c r="B27" s="47" t="s">
        <v>91</v>
      </c>
      <c r="C27" s="45">
        <v>225394</v>
      </c>
    </row>
    <row r="28" spans="1:6">
      <c r="A28" s="68" t="s">
        <v>39</v>
      </c>
      <c r="B28" s="48" t="s">
        <v>51</v>
      </c>
      <c r="C28" s="46"/>
    </row>
    <row r="29" spans="1:6">
      <c r="A29" s="68" t="s">
        <v>43</v>
      </c>
      <c r="B29" s="13" t="s">
        <v>52</v>
      </c>
      <c r="C29" s="45">
        <v>0</v>
      </c>
      <c r="F29" s="22"/>
    </row>
    <row r="30" spans="1:6">
      <c r="A30" s="62"/>
      <c r="B30" s="49" t="s">
        <v>53</v>
      </c>
      <c r="C30" s="36">
        <f>C26+C27+C28+C29</f>
        <v>2225394</v>
      </c>
    </row>
    <row r="31" spans="1:6">
      <c r="A31" s="62"/>
      <c r="B31" s="13"/>
      <c r="C31" s="45"/>
    </row>
    <row r="32" spans="1:6">
      <c r="A32" s="62"/>
      <c r="B32" s="21" t="s">
        <v>54</v>
      </c>
      <c r="C32" s="36">
        <v>45254005.939999998</v>
      </c>
      <c r="E32" s="22"/>
    </row>
    <row r="33" spans="1:6" ht="13.5" thickBot="1">
      <c r="A33" s="69"/>
      <c r="B33" s="20"/>
      <c r="C33" s="41"/>
      <c r="F33" s="22"/>
    </row>
    <row r="34" spans="1:6" ht="13.5" thickBot="1">
      <c r="A34" s="70"/>
      <c r="B34" s="50" t="s">
        <v>55</v>
      </c>
      <c r="C34" s="51">
        <f>C30+C32</f>
        <v>47479399.939999998</v>
      </c>
      <c r="D34" s="22">
        <f>C22-C34</f>
        <v>0</v>
      </c>
    </row>
    <row r="35" spans="1:6">
      <c r="A35" s="1"/>
      <c r="B35" s="1"/>
      <c r="C35" s="52"/>
    </row>
    <row r="36" spans="1:6">
      <c r="A36" s="1"/>
      <c r="B36" s="1"/>
      <c r="C36" s="52"/>
    </row>
    <row r="37" spans="1:6">
      <c r="A37" s="53" t="s">
        <v>170</v>
      </c>
      <c r="B37" s="53"/>
      <c r="C37" s="54"/>
    </row>
    <row r="38" spans="1:6" ht="13.5" thickBot="1">
      <c r="A38" s="1"/>
      <c r="B38" s="1"/>
      <c r="C38" s="52"/>
    </row>
    <row r="39" spans="1:6">
      <c r="A39" s="108" t="s">
        <v>56</v>
      </c>
      <c r="B39" s="55" t="s">
        <v>40</v>
      </c>
      <c r="C39" s="56" t="s">
        <v>32</v>
      </c>
    </row>
    <row r="40" spans="1:6" ht="18" customHeight="1">
      <c r="A40" s="27" t="s">
        <v>57</v>
      </c>
      <c r="B40" s="2" t="s">
        <v>47</v>
      </c>
      <c r="C40" s="57">
        <f>C20</f>
        <v>43321964.719999999</v>
      </c>
    </row>
    <row r="41" spans="1:6">
      <c r="A41" s="27" t="s">
        <v>58</v>
      </c>
      <c r="B41" s="2" t="s">
        <v>54</v>
      </c>
      <c r="C41" s="57">
        <f>C32</f>
        <v>45254005.939999998</v>
      </c>
    </row>
    <row r="42" spans="1:6" ht="13.5" thickBot="1">
      <c r="A42" s="71" t="s">
        <v>59</v>
      </c>
      <c r="B42" s="104" t="s">
        <v>160</v>
      </c>
      <c r="C42" s="103">
        <f>C40-C41</f>
        <v>-1932041.2199999988</v>
      </c>
    </row>
    <row r="43" spans="1:6">
      <c r="B43" s="1"/>
      <c r="C43" s="1"/>
    </row>
    <row r="44" spans="1:6">
      <c r="A44" s="223" t="s">
        <v>23</v>
      </c>
      <c r="B44" s="224"/>
      <c r="C44" s="224"/>
    </row>
    <row r="45" spans="1:6">
      <c r="A45" s="225" t="s">
        <v>25</v>
      </c>
      <c r="B45" s="224"/>
      <c r="C45" s="224"/>
    </row>
    <row r="46" spans="1:6">
      <c r="A46" s="225" t="s">
        <v>24</v>
      </c>
      <c r="B46" s="224"/>
      <c r="C46" s="224"/>
    </row>
    <row r="47" spans="1:6" ht="51" customHeight="1">
      <c r="C47" s="22"/>
    </row>
    <row r="48" spans="1:6">
      <c r="D48" s="99"/>
    </row>
    <row r="49" spans="3:4">
      <c r="C49" s="22"/>
    </row>
    <row r="50" spans="3:4">
      <c r="C50" s="22"/>
      <c r="D50" s="22"/>
    </row>
    <row r="51" spans="3:4">
      <c r="D51" s="22"/>
    </row>
  </sheetData>
  <mergeCells count="4">
    <mergeCell ref="C22:C23"/>
    <mergeCell ref="A44:C44"/>
    <mergeCell ref="A45:C45"/>
    <mergeCell ref="A46:C46"/>
  </mergeCells>
  <phoneticPr fontId="1" type="noConversion"/>
  <pageMargins left="0.45" right="0.16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68"/>
  <sheetViews>
    <sheetView tabSelected="1" topLeftCell="A157" zoomScaleNormal="100" workbookViewId="0">
      <selection activeCell="B166" sqref="B166"/>
    </sheetView>
  </sheetViews>
  <sheetFormatPr defaultRowHeight="12.75"/>
  <cols>
    <col min="1" max="1" width="3.5703125" customWidth="1"/>
    <col min="2" max="2" width="29.7109375" customWidth="1"/>
    <col min="3" max="4" width="8.42578125" customWidth="1"/>
    <col min="5" max="5" width="8.140625" customWidth="1"/>
    <col min="6" max="6" width="9.7109375" customWidth="1"/>
    <col min="7" max="7" width="10.140625" customWidth="1"/>
    <col min="8" max="8" width="7.85546875" customWidth="1"/>
    <col min="9" max="9" width="10" bestFit="1" customWidth="1"/>
    <col min="11" max="11" width="8.42578125" customWidth="1"/>
    <col min="12" max="12" width="8.5703125" customWidth="1"/>
    <col min="13" max="13" width="7.7109375" customWidth="1"/>
    <col min="14" max="14" width="7.5703125" customWidth="1"/>
    <col min="15" max="15" width="9.28515625" customWidth="1"/>
  </cols>
  <sheetData>
    <row r="1" spans="1:15">
      <c r="B1" s="1" t="s">
        <v>7</v>
      </c>
      <c r="H1" s="1"/>
      <c r="K1" s="1" t="s">
        <v>92</v>
      </c>
    </row>
    <row r="2" spans="1:15">
      <c r="B2" s="1" t="s">
        <v>167</v>
      </c>
      <c r="H2" s="1"/>
      <c r="K2" s="1" t="s">
        <v>22</v>
      </c>
    </row>
    <row r="3" spans="1:15">
      <c r="B3" s="1" t="s">
        <v>87</v>
      </c>
      <c r="H3" s="1"/>
      <c r="K3" s="1" t="s">
        <v>17</v>
      </c>
    </row>
    <row r="4" spans="1:15">
      <c r="B4" s="1" t="s">
        <v>168</v>
      </c>
      <c r="H4" s="1"/>
      <c r="K4" s="1"/>
    </row>
    <row r="5" spans="1:15">
      <c r="H5" s="1"/>
      <c r="K5" s="1"/>
    </row>
    <row r="6" spans="1:15" ht="33.75" customHeight="1">
      <c r="A6" s="234" t="s">
        <v>29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</row>
    <row r="7" spans="1:15" ht="6" customHeight="1">
      <c r="A7" s="109"/>
      <c r="B7" s="109"/>
      <c r="C7" s="109"/>
      <c r="D7" s="109"/>
      <c r="E7" s="109"/>
      <c r="F7" s="109"/>
      <c r="G7" s="109"/>
      <c r="H7" s="109"/>
      <c r="I7" s="109"/>
      <c r="J7" s="109"/>
    </row>
    <row r="8" spans="1:15" ht="6" customHeight="1">
      <c r="A8" s="11"/>
      <c r="B8" s="100"/>
      <c r="C8" s="10"/>
      <c r="D8" s="10"/>
      <c r="E8" s="100"/>
      <c r="F8" s="101"/>
      <c r="G8" s="102"/>
      <c r="H8" s="77"/>
      <c r="I8" s="101"/>
      <c r="J8" s="102"/>
      <c r="K8" s="77"/>
      <c r="L8" s="101"/>
      <c r="M8" s="102"/>
      <c r="N8" s="77"/>
      <c r="O8" s="101"/>
    </row>
    <row r="9" spans="1:15">
      <c r="A9" s="3" t="s">
        <v>35</v>
      </c>
      <c r="B9" s="20" t="s">
        <v>153</v>
      </c>
    </row>
    <row r="10" spans="1:15">
      <c r="B10" s="13" t="s">
        <v>18</v>
      </c>
    </row>
    <row r="11" spans="1:15">
      <c r="B11" s="13" t="s">
        <v>154</v>
      </c>
    </row>
    <row r="12" spans="1:15">
      <c r="B12" s="13" t="s">
        <v>155</v>
      </c>
    </row>
    <row r="14" spans="1:15" ht="12.75" customHeight="1">
      <c r="A14" s="226" t="s">
        <v>56</v>
      </c>
      <c r="B14" s="229" t="s">
        <v>67</v>
      </c>
      <c r="C14" s="230" t="s">
        <v>68</v>
      </c>
      <c r="D14" s="231" t="s">
        <v>69</v>
      </c>
      <c r="E14" s="231" t="s">
        <v>70</v>
      </c>
      <c r="F14" s="231" t="s">
        <v>74</v>
      </c>
      <c r="G14" s="87" t="s">
        <v>66</v>
      </c>
      <c r="H14" s="88"/>
      <c r="I14" s="89"/>
      <c r="J14" s="93" t="s">
        <v>157</v>
      </c>
      <c r="K14" s="94"/>
      <c r="L14" s="95"/>
      <c r="M14" s="96" t="s">
        <v>98</v>
      </c>
      <c r="N14" s="97"/>
      <c r="O14" s="6"/>
    </row>
    <row r="15" spans="1:15" ht="12.75" customHeight="1">
      <c r="A15" s="226"/>
      <c r="B15" s="229"/>
      <c r="C15" s="230"/>
      <c r="D15" s="231"/>
      <c r="E15" s="231"/>
      <c r="F15" s="231"/>
      <c r="G15" s="232" t="s">
        <v>152</v>
      </c>
      <c r="H15" s="75" t="s">
        <v>75</v>
      </c>
      <c r="I15" s="9"/>
      <c r="J15" s="227" t="s">
        <v>99</v>
      </c>
      <c r="K15" s="7" t="s">
        <v>75</v>
      </c>
      <c r="L15" s="4"/>
      <c r="M15" s="227" t="s">
        <v>100</v>
      </c>
      <c r="N15" s="7" t="s">
        <v>75</v>
      </c>
      <c r="O15" s="4"/>
    </row>
    <row r="16" spans="1:15" ht="48">
      <c r="A16" s="226"/>
      <c r="B16" s="229"/>
      <c r="C16" s="230"/>
      <c r="D16" s="231"/>
      <c r="E16" s="231"/>
      <c r="F16" s="231"/>
      <c r="G16" s="233"/>
      <c r="H16" s="86" t="s">
        <v>71</v>
      </c>
      <c r="I16" s="76" t="s">
        <v>72</v>
      </c>
      <c r="J16" s="228"/>
      <c r="K16" s="98" t="s">
        <v>71</v>
      </c>
      <c r="L16" s="91" t="s">
        <v>72</v>
      </c>
      <c r="M16" s="228"/>
      <c r="N16" s="92" t="s">
        <v>71</v>
      </c>
      <c r="O16" s="91" t="s">
        <v>72</v>
      </c>
    </row>
    <row r="17" spans="1:15">
      <c r="A17" s="32">
        <v>1</v>
      </c>
      <c r="B17" s="29">
        <v>2</v>
      </c>
      <c r="C17" s="29">
        <v>3</v>
      </c>
      <c r="D17" s="29">
        <v>4</v>
      </c>
      <c r="E17" s="29">
        <v>5</v>
      </c>
      <c r="F17" s="29">
        <v>6</v>
      </c>
      <c r="G17" s="73">
        <v>7</v>
      </c>
      <c r="H17" s="72">
        <v>8</v>
      </c>
      <c r="I17" s="72">
        <v>9</v>
      </c>
      <c r="J17" s="73">
        <v>10</v>
      </c>
      <c r="K17" s="72">
        <v>11</v>
      </c>
      <c r="L17" s="72">
        <v>12</v>
      </c>
      <c r="M17" s="73">
        <v>13</v>
      </c>
      <c r="N17" s="72">
        <v>14</v>
      </c>
      <c r="O17" s="72">
        <v>15</v>
      </c>
    </row>
    <row r="18" spans="1:15" ht="56.25">
      <c r="A18" s="5"/>
      <c r="B18" s="25" t="s">
        <v>147</v>
      </c>
      <c r="C18" s="28" t="s">
        <v>73</v>
      </c>
      <c r="D18" s="28" t="s">
        <v>150</v>
      </c>
      <c r="E18" s="25" t="s">
        <v>151</v>
      </c>
      <c r="F18" s="30">
        <v>926750</v>
      </c>
      <c r="G18" s="74">
        <f>H18+I18</f>
        <v>420488</v>
      </c>
      <c r="H18" s="111">
        <v>63322.6</v>
      </c>
      <c r="I18" s="112">
        <v>357165.4</v>
      </c>
      <c r="J18" s="74"/>
      <c r="K18" s="111"/>
      <c r="L18" s="112"/>
      <c r="M18" s="74"/>
      <c r="N18" s="111"/>
      <c r="O18" s="112"/>
    </row>
    <row r="19" spans="1:15">
      <c r="A19" s="11"/>
      <c r="B19" s="110"/>
      <c r="C19" s="10"/>
      <c r="D19" s="10"/>
      <c r="E19" s="100"/>
      <c r="F19" s="101"/>
      <c r="G19" s="102"/>
      <c r="H19" s="77"/>
      <c r="I19" s="101"/>
      <c r="J19" s="102"/>
      <c r="K19" s="77"/>
      <c r="L19" s="101"/>
      <c r="M19" s="102"/>
      <c r="N19" s="77"/>
      <c r="O19" s="101"/>
    </row>
    <row r="20" spans="1:15">
      <c r="A20" s="3" t="s">
        <v>36</v>
      </c>
      <c r="B20" s="20" t="s">
        <v>153</v>
      </c>
    </row>
    <row r="21" spans="1:15">
      <c r="B21" s="13" t="s">
        <v>18</v>
      </c>
    </row>
    <row r="22" spans="1:15">
      <c r="B22" s="13" t="s">
        <v>154</v>
      </c>
    </row>
    <row r="23" spans="1:15">
      <c r="B23" s="13" t="s">
        <v>89</v>
      </c>
    </row>
    <row r="25" spans="1:15" ht="12.75" customHeight="1">
      <c r="A25" s="226" t="s">
        <v>56</v>
      </c>
      <c r="B25" s="229" t="s">
        <v>67</v>
      </c>
      <c r="C25" s="230" t="s">
        <v>68</v>
      </c>
      <c r="D25" s="231" t="s">
        <v>69</v>
      </c>
      <c r="E25" s="231" t="s">
        <v>70</v>
      </c>
      <c r="F25" s="231" t="s">
        <v>74</v>
      </c>
      <c r="G25" s="87" t="s">
        <v>66</v>
      </c>
      <c r="H25" s="88"/>
      <c r="I25" s="89"/>
      <c r="J25" s="93" t="s">
        <v>157</v>
      </c>
      <c r="K25" s="94"/>
      <c r="L25" s="95"/>
      <c r="M25" s="96" t="s">
        <v>98</v>
      </c>
      <c r="N25" s="97"/>
      <c r="O25" s="6"/>
    </row>
    <row r="26" spans="1:15" ht="12.75" customHeight="1">
      <c r="A26" s="226"/>
      <c r="B26" s="229"/>
      <c r="C26" s="230"/>
      <c r="D26" s="231"/>
      <c r="E26" s="231"/>
      <c r="F26" s="231"/>
      <c r="G26" s="232" t="s">
        <v>152</v>
      </c>
      <c r="H26" s="75" t="s">
        <v>75</v>
      </c>
      <c r="I26" s="9"/>
      <c r="J26" s="227" t="s">
        <v>99</v>
      </c>
      <c r="K26" s="7" t="s">
        <v>75</v>
      </c>
      <c r="L26" s="4"/>
      <c r="M26" s="227" t="s">
        <v>100</v>
      </c>
      <c r="N26" s="7" t="s">
        <v>75</v>
      </c>
      <c r="O26" s="4"/>
    </row>
    <row r="27" spans="1:15" ht="48">
      <c r="A27" s="226"/>
      <c r="B27" s="229"/>
      <c r="C27" s="230"/>
      <c r="D27" s="231"/>
      <c r="E27" s="231"/>
      <c r="F27" s="231"/>
      <c r="G27" s="233"/>
      <c r="H27" s="86" t="s">
        <v>71</v>
      </c>
      <c r="I27" s="76" t="s">
        <v>72</v>
      </c>
      <c r="J27" s="228"/>
      <c r="K27" s="98" t="s">
        <v>71</v>
      </c>
      <c r="L27" s="91" t="s">
        <v>72</v>
      </c>
      <c r="M27" s="228"/>
      <c r="N27" s="92" t="s">
        <v>71</v>
      </c>
      <c r="O27" s="91" t="s">
        <v>72</v>
      </c>
    </row>
    <row r="28" spans="1:15">
      <c r="A28" s="32">
        <v>1</v>
      </c>
      <c r="B28" s="29">
        <v>2</v>
      </c>
      <c r="C28" s="29">
        <v>3</v>
      </c>
      <c r="D28" s="29">
        <v>4</v>
      </c>
      <c r="E28" s="29">
        <v>5</v>
      </c>
      <c r="F28" s="29">
        <v>6</v>
      </c>
      <c r="G28" s="73">
        <v>7</v>
      </c>
      <c r="H28" s="72">
        <v>8</v>
      </c>
      <c r="I28" s="72">
        <v>9</v>
      </c>
      <c r="J28" s="73">
        <v>10</v>
      </c>
      <c r="K28" s="72">
        <v>11</v>
      </c>
      <c r="L28" s="72">
        <v>12</v>
      </c>
      <c r="M28" s="73">
        <v>13</v>
      </c>
      <c r="N28" s="72">
        <v>14</v>
      </c>
      <c r="O28" s="72">
        <v>15</v>
      </c>
    </row>
    <row r="29" spans="1:15" ht="45">
      <c r="A29" s="5" t="s">
        <v>37</v>
      </c>
      <c r="B29" s="25" t="s">
        <v>148</v>
      </c>
      <c r="C29" s="28" t="s">
        <v>73</v>
      </c>
      <c r="D29" s="28" t="s">
        <v>90</v>
      </c>
      <c r="E29" s="25" t="s">
        <v>151</v>
      </c>
      <c r="F29" s="30">
        <v>1111966</v>
      </c>
      <c r="G29" s="151">
        <v>563416.89</v>
      </c>
      <c r="H29" s="111">
        <v>84166.35</v>
      </c>
      <c r="I29" s="112">
        <v>479250.54</v>
      </c>
      <c r="J29" s="74">
        <v>293604</v>
      </c>
      <c r="K29" s="111">
        <f>J29*15%</f>
        <v>44040.6</v>
      </c>
      <c r="L29" s="112">
        <f>J29-K29</f>
        <v>249563.4</v>
      </c>
      <c r="M29" s="74"/>
      <c r="N29" s="111"/>
      <c r="O29" s="112"/>
    </row>
    <row r="31" spans="1:15">
      <c r="A31" s="20" t="s">
        <v>107</v>
      </c>
      <c r="B31" s="121"/>
      <c r="C31" s="10"/>
      <c r="D31" s="10"/>
      <c r="E31" s="100"/>
      <c r="F31" s="26"/>
      <c r="I31" s="99"/>
      <c r="J31" s="102"/>
      <c r="K31" s="77"/>
      <c r="L31" s="101"/>
      <c r="M31" s="102"/>
      <c r="N31" s="77"/>
      <c r="O31" s="101"/>
    </row>
    <row r="32" spans="1:15">
      <c r="A32" s="13" t="s">
        <v>19</v>
      </c>
      <c r="B32" s="121"/>
      <c r="C32" s="10"/>
      <c r="D32" s="10"/>
      <c r="E32" s="100"/>
      <c r="F32" s="101"/>
      <c r="G32" s="102"/>
      <c r="H32" s="77"/>
      <c r="I32" s="101"/>
      <c r="J32" s="102"/>
      <c r="K32" s="77"/>
      <c r="L32" s="101"/>
      <c r="M32" s="102"/>
      <c r="N32" s="77"/>
      <c r="O32" s="101"/>
    </row>
    <row r="33" spans="1:15">
      <c r="A33" s="13" t="s">
        <v>20</v>
      </c>
      <c r="B33" s="121"/>
      <c r="C33" s="10"/>
      <c r="D33" s="10"/>
      <c r="E33" s="100"/>
      <c r="F33" s="101"/>
      <c r="G33" s="102"/>
      <c r="H33" s="77"/>
      <c r="I33" s="101"/>
      <c r="J33" s="102"/>
      <c r="K33" s="77"/>
      <c r="L33" s="101"/>
      <c r="M33" s="102"/>
      <c r="N33" s="77"/>
      <c r="O33" s="101"/>
    </row>
    <row r="34" spans="1:15" ht="7.5" customHeight="1">
      <c r="A34" s="13"/>
      <c r="B34" s="121"/>
      <c r="C34" s="10"/>
      <c r="D34" s="10"/>
      <c r="E34" s="100"/>
      <c r="F34" s="101"/>
      <c r="G34" s="102"/>
      <c r="H34" s="77"/>
      <c r="I34" s="101"/>
      <c r="J34" s="102"/>
      <c r="K34" s="77"/>
      <c r="L34" s="101"/>
      <c r="M34" s="102"/>
      <c r="N34" s="77"/>
      <c r="O34" s="101"/>
    </row>
    <row r="35" spans="1:15">
      <c r="A35" s="13" t="s">
        <v>21</v>
      </c>
      <c r="B35" s="121"/>
      <c r="C35" s="10"/>
      <c r="D35" s="10"/>
      <c r="E35" s="100"/>
      <c r="F35" s="101"/>
      <c r="G35" s="102"/>
      <c r="H35" s="77"/>
      <c r="I35" s="101"/>
      <c r="J35" s="102"/>
      <c r="K35" s="77"/>
      <c r="L35" s="101"/>
      <c r="M35" s="102"/>
      <c r="N35" s="77"/>
      <c r="O35" s="101"/>
    </row>
    <row r="36" spans="1:15">
      <c r="A36" s="11"/>
      <c r="B36" s="121"/>
      <c r="C36" s="10"/>
      <c r="D36" s="10"/>
      <c r="E36" s="100"/>
      <c r="F36" s="101"/>
      <c r="G36" s="102"/>
      <c r="H36" s="77"/>
      <c r="I36" s="101"/>
      <c r="J36" s="102"/>
      <c r="K36" s="77"/>
      <c r="L36" s="101"/>
      <c r="M36" s="102"/>
      <c r="N36" s="77"/>
      <c r="O36" s="101"/>
    </row>
    <row r="37" spans="1:15">
      <c r="A37" s="226" t="s">
        <v>56</v>
      </c>
      <c r="B37" s="229" t="s">
        <v>67</v>
      </c>
      <c r="C37" s="230" t="s">
        <v>68</v>
      </c>
      <c r="D37" s="231" t="s">
        <v>69</v>
      </c>
      <c r="E37" s="231" t="s">
        <v>70</v>
      </c>
      <c r="F37" s="231" t="s">
        <v>74</v>
      </c>
      <c r="G37" s="87" t="s">
        <v>66</v>
      </c>
      <c r="H37" s="88"/>
      <c r="I37" s="89"/>
      <c r="J37" s="93" t="s">
        <v>157</v>
      </c>
      <c r="K37" s="94"/>
      <c r="L37" s="95"/>
      <c r="M37" s="96" t="s">
        <v>98</v>
      </c>
      <c r="N37" s="97"/>
      <c r="O37" s="6"/>
    </row>
    <row r="38" spans="1:15" ht="12.75" customHeight="1">
      <c r="A38" s="226"/>
      <c r="B38" s="229"/>
      <c r="C38" s="230"/>
      <c r="D38" s="231"/>
      <c r="E38" s="231"/>
      <c r="F38" s="231"/>
      <c r="G38" s="232" t="s">
        <v>152</v>
      </c>
      <c r="H38" s="75" t="s">
        <v>75</v>
      </c>
      <c r="I38" s="9"/>
      <c r="J38" s="227" t="s">
        <v>99</v>
      </c>
      <c r="K38" s="7" t="s">
        <v>75</v>
      </c>
      <c r="L38" s="4"/>
      <c r="M38" s="227" t="s">
        <v>100</v>
      </c>
      <c r="N38" s="7" t="s">
        <v>75</v>
      </c>
      <c r="O38" s="4"/>
    </row>
    <row r="39" spans="1:15" ht="48">
      <c r="A39" s="226"/>
      <c r="B39" s="229"/>
      <c r="C39" s="230"/>
      <c r="D39" s="231"/>
      <c r="E39" s="231"/>
      <c r="F39" s="231"/>
      <c r="G39" s="233"/>
      <c r="H39" s="86" t="s">
        <v>71</v>
      </c>
      <c r="I39" s="76" t="s">
        <v>72</v>
      </c>
      <c r="J39" s="228"/>
      <c r="K39" s="98" t="s">
        <v>71</v>
      </c>
      <c r="L39" s="91" t="s">
        <v>72</v>
      </c>
      <c r="M39" s="228"/>
      <c r="N39" s="92" t="s">
        <v>71</v>
      </c>
      <c r="O39" s="91" t="s">
        <v>72</v>
      </c>
    </row>
    <row r="40" spans="1:15">
      <c r="A40" s="32">
        <v>1</v>
      </c>
      <c r="B40" s="29">
        <v>2</v>
      </c>
      <c r="C40" s="29">
        <v>3</v>
      </c>
      <c r="D40" s="29">
        <v>4</v>
      </c>
      <c r="E40" s="29">
        <v>5</v>
      </c>
      <c r="F40" s="29">
        <v>6</v>
      </c>
      <c r="G40" s="73">
        <v>7</v>
      </c>
      <c r="H40" s="72">
        <v>8</v>
      </c>
      <c r="I40" s="72">
        <v>9</v>
      </c>
      <c r="J40" s="73">
        <v>10</v>
      </c>
      <c r="K40" s="72">
        <v>11</v>
      </c>
      <c r="L40" s="72">
        <v>12</v>
      </c>
      <c r="M40" s="73">
        <v>13</v>
      </c>
      <c r="N40" s="72">
        <v>14</v>
      </c>
      <c r="O40" s="72">
        <v>15</v>
      </c>
    </row>
    <row r="41" spans="1:15" ht="72">
      <c r="A41" s="5" t="s">
        <v>37</v>
      </c>
      <c r="B41" s="122" t="s">
        <v>26</v>
      </c>
      <c r="C41" s="123" t="s">
        <v>95</v>
      </c>
      <c r="D41" s="28" t="s">
        <v>27</v>
      </c>
      <c r="E41" s="25" t="s">
        <v>96</v>
      </c>
      <c r="F41" s="30">
        <v>38250</v>
      </c>
      <c r="G41" s="74">
        <f>H41+I41</f>
        <v>30850</v>
      </c>
      <c r="H41" s="138">
        <v>4627.5</v>
      </c>
      <c r="I41" s="139">
        <v>26222.5</v>
      </c>
      <c r="J41" s="74">
        <f>K41+L41</f>
        <v>0</v>
      </c>
      <c r="K41" s="138"/>
      <c r="L41" s="139"/>
      <c r="M41" s="74">
        <f>N41+O41</f>
        <v>0</v>
      </c>
      <c r="N41" s="18"/>
      <c r="O41" s="30"/>
    </row>
    <row r="42" spans="1:15" ht="36.75" customHeight="1">
      <c r="A42" s="11"/>
      <c r="B42" s="121"/>
      <c r="C42" s="126"/>
      <c r="D42" s="126"/>
      <c r="E42" s="100"/>
      <c r="F42" s="101"/>
      <c r="G42" s="134"/>
      <c r="H42" s="135"/>
      <c r="I42" s="136"/>
      <c r="J42" s="137"/>
      <c r="K42" s="77"/>
      <c r="L42" s="101"/>
      <c r="M42" s="102"/>
      <c r="N42" s="77"/>
      <c r="O42" s="101"/>
    </row>
    <row r="43" spans="1:15">
      <c r="A43" s="20" t="s">
        <v>105</v>
      </c>
      <c r="B43" s="121"/>
      <c r="C43" s="10"/>
      <c r="D43" s="10"/>
      <c r="E43" s="100"/>
      <c r="F43" s="101"/>
      <c r="G43" s="102"/>
      <c r="H43" s="77"/>
      <c r="I43" s="101"/>
      <c r="J43" s="102"/>
      <c r="K43" s="77"/>
      <c r="L43" s="101"/>
      <c r="M43" s="102"/>
      <c r="N43" s="77"/>
      <c r="O43" s="101"/>
    </row>
    <row r="44" spans="1:15">
      <c r="A44" s="13" t="s">
        <v>19</v>
      </c>
      <c r="B44" s="121"/>
      <c r="C44" s="10"/>
      <c r="D44" s="10"/>
      <c r="E44" s="100"/>
      <c r="F44" s="101"/>
      <c r="G44" s="102"/>
      <c r="H44" s="77"/>
      <c r="I44" s="101"/>
      <c r="J44" s="102"/>
      <c r="K44" s="77"/>
      <c r="L44" s="101"/>
      <c r="M44" s="102"/>
      <c r="N44" s="77"/>
      <c r="O44" s="101"/>
    </row>
    <row r="45" spans="1:15">
      <c r="A45" s="13" t="s">
        <v>20</v>
      </c>
      <c r="B45" s="121"/>
      <c r="C45" s="10"/>
      <c r="D45" s="10"/>
      <c r="E45" s="100"/>
      <c r="F45" s="101"/>
      <c r="G45" s="102"/>
      <c r="H45" s="77"/>
      <c r="I45" s="101"/>
      <c r="J45" s="102"/>
      <c r="K45" s="77"/>
      <c r="L45" s="101"/>
      <c r="M45" s="102"/>
      <c r="N45" s="77"/>
      <c r="O45" s="101"/>
    </row>
    <row r="46" spans="1:15" ht="9" customHeight="1">
      <c r="A46" s="13"/>
      <c r="B46" s="121"/>
      <c r="C46" s="10"/>
      <c r="D46" s="10"/>
      <c r="E46" s="100"/>
      <c r="F46" s="101"/>
      <c r="G46" s="102"/>
      <c r="H46" s="77"/>
      <c r="I46" s="101"/>
      <c r="J46" s="102"/>
      <c r="K46" s="77"/>
      <c r="L46" s="101"/>
      <c r="M46" s="102"/>
      <c r="N46" s="77"/>
      <c r="O46" s="101"/>
    </row>
    <row r="47" spans="1:15">
      <c r="A47" s="13" t="s">
        <v>28</v>
      </c>
      <c r="B47" s="121"/>
      <c r="C47" s="10"/>
      <c r="D47" s="10"/>
      <c r="E47" s="100"/>
      <c r="F47" s="101"/>
      <c r="G47" s="102"/>
      <c r="H47" s="77"/>
      <c r="I47" s="101"/>
      <c r="J47" s="102"/>
      <c r="K47" s="77"/>
      <c r="L47" s="101"/>
      <c r="M47" s="102"/>
      <c r="N47" s="77"/>
      <c r="O47" s="101"/>
    </row>
    <row r="48" spans="1:15">
      <c r="A48" s="11"/>
      <c r="B48" s="121"/>
      <c r="C48" s="10"/>
      <c r="D48" s="10"/>
      <c r="E48" s="100"/>
      <c r="F48" s="101"/>
      <c r="G48" s="102"/>
      <c r="H48" s="77"/>
      <c r="I48" s="101"/>
      <c r="J48" s="102"/>
      <c r="K48" s="77"/>
      <c r="L48" s="101"/>
      <c r="M48" s="102"/>
      <c r="N48" s="77"/>
      <c r="O48" s="101"/>
    </row>
    <row r="49" spans="1:15">
      <c r="A49" s="226" t="s">
        <v>56</v>
      </c>
      <c r="B49" s="229" t="s">
        <v>67</v>
      </c>
      <c r="C49" s="230" t="s">
        <v>68</v>
      </c>
      <c r="D49" s="231" t="s">
        <v>69</v>
      </c>
      <c r="E49" s="231" t="s">
        <v>70</v>
      </c>
      <c r="F49" s="231" t="s">
        <v>74</v>
      </c>
      <c r="G49" s="87" t="s">
        <v>66</v>
      </c>
      <c r="H49" s="88"/>
      <c r="I49" s="89"/>
      <c r="J49" s="93" t="s">
        <v>157</v>
      </c>
      <c r="K49" s="94"/>
      <c r="L49" s="95"/>
      <c r="M49" s="96" t="s">
        <v>98</v>
      </c>
      <c r="N49" s="97"/>
      <c r="O49" s="6"/>
    </row>
    <row r="50" spans="1:15" ht="12.75" customHeight="1">
      <c r="A50" s="226"/>
      <c r="B50" s="229"/>
      <c r="C50" s="230"/>
      <c r="D50" s="231"/>
      <c r="E50" s="231"/>
      <c r="F50" s="231"/>
      <c r="G50" s="232" t="s">
        <v>152</v>
      </c>
      <c r="H50" s="75" t="s">
        <v>75</v>
      </c>
      <c r="I50" s="9"/>
      <c r="J50" s="227" t="s">
        <v>99</v>
      </c>
      <c r="K50" s="7" t="s">
        <v>75</v>
      </c>
      <c r="L50" s="4"/>
      <c r="M50" s="227" t="s">
        <v>100</v>
      </c>
      <c r="N50" s="7" t="s">
        <v>75</v>
      </c>
      <c r="O50" s="4"/>
    </row>
    <row r="51" spans="1:15" ht="48">
      <c r="A51" s="226"/>
      <c r="B51" s="229"/>
      <c r="C51" s="230"/>
      <c r="D51" s="231"/>
      <c r="E51" s="231"/>
      <c r="F51" s="231"/>
      <c r="G51" s="233"/>
      <c r="H51" s="86" t="s">
        <v>71</v>
      </c>
      <c r="I51" s="76" t="s">
        <v>72</v>
      </c>
      <c r="J51" s="228"/>
      <c r="K51" s="98" t="s">
        <v>71</v>
      </c>
      <c r="L51" s="91" t="s">
        <v>72</v>
      </c>
      <c r="M51" s="228"/>
      <c r="N51" s="92" t="s">
        <v>71</v>
      </c>
      <c r="O51" s="91" t="s">
        <v>72</v>
      </c>
    </row>
    <row r="52" spans="1:15">
      <c r="A52" s="32">
        <v>1</v>
      </c>
      <c r="B52" s="29">
        <v>2</v>
      </c>
      <c r="C52" s="29">
        <v>3</v>
      </c>
      <c r="D52" s="29">
        <v>4</v>
      </c>
      <c r="E52" s="29">
        <v>5</v>
      </c>
      <c r="F52" s="29">
        <v>6</v>
      </c>
      <c r="G52" s="73">
        <v>7</v>
      </c>
      <c r="H52" s="72">
        <v>8</v>
      </c>
      <c r="I52" s="72">
        <v>9</v>
      </c>
      <c r="J52" s="73">
        <v>10</v>
      </c>
      <c r="K52" s="72">
        <v>11</v>
      </c>
      <c r="L52" s="72">
        <v>12</v>
      </c>
      <c r="M52" s="73">
        <v>13</v>
      </c>
      <c r="N52" s="72">
        <v>14</v>
      </c>
      <c r="O52" s="72">
        <v>15</v>
      </c>
    </row>
    <row r="53" spans="1:15" ht="60">
      <c r="A53" s="5" t="s">
        <v>37</v>
      </c>
      <c r="B53" s="122" t="s">
        <v>94</v>
      </c>
      <c r="C53" s="123" t="s">
        <v>95</v>
      </c>
      <c r="D53" s="28" t="s">
        <v>27</v>
      </c>
      <c r="E53" s="25" t="s">
        <v>96</v>
      </c>
      <c r="F53" s="30">
        <v>44290</v>
      </c>
      <c r="G53" s="74">
        <f>H53+I53</f>
        <v>27050</v>
      </c>
      <c r="H53" s="111">
        <v>4057.5</v>
      </c>
      <c r="I53" s="112">
        <v>22992.5</v>
      </c>
      <c r="J53" s="74">
        <f>K53+L53</f>
        <v>0</v>
      </c>
      <c r="K53" s="111"/>
      <c r="L53" s="112"/>
      <c r="M53" s="74">
        <f>N53+O53</f>
        <v>0</v>
      </c>
      <c r="N53" s="18"/>
      <c r="O53" s="30"/>
    </row>
    <row r="58" spans="1:15">
      <c r="A58" s="20" t="s">
        <v>108</v>
      </c>
      <c r="B58" s="121"/>
      <c r="C58" s="10"/>
      <c r="D58" s="10"/>
      <c r="E58" s="100"/>
      <c r="F58" s="101"/>
      <c r="G58" s="102"/>
      <c r="H58" s="77"/>
      <c r="I58" s="101"/>
      <c r="J58" s="102"/>
      <c r="K58" s="77"/>
      <c r="L58" s="101"/>
      <c r="M58" s="102"/>
      <c r="N58" s="77"/>
      <c r="O58" s="101"/>
    </row>
    <row r="59" spans="1:15">
      <c r="A59" s="13" t="s">
        <v>10</v>
      </c>
      <c r="B59" s="121"/>
      <c r="C59" s="10"/>
      <c r="D59" s="10"/>
      <c r="E59" s="100"/>
      <c r="F59" s="101"/>
      <c r="G59" s="102"/>
      <c r="H59" s="77"/>
      <c r="I59" s="101"/>
      <c r="J59" s="102"/>
      <c r="K59" s="77"/>
      <c r="L59" s="101"/>
      <c r="M59" s="102"/>
      <c r="N59" s="77"/>
      <c r="O59" s="101"/>
    </row>
    <row r="60" spans="1:15">
      <c r="A60" s="13" t="s">
        <v>11</v>
      </c>
      <c r="B60" s="121"/>
      <c r="C60" s="10"/>
      <c r="D60" s="10"/>
      <c r="E60" s="100"/>
      <c r="F60" s="101"/>
      <c r="G60" s="102"/>
      <c r="H60" s="77"/>
      <c r="I60" s="101"/>
      <c r="J60" s="102"/>
      <c r="K60" s="77"/>
      <c r="L60" s="101"/>
      <c r="M60" s="102"/>
      <c r="N60" s="77"/>
      <c r="O60" s="101"/>
    </row>
    <row r="61" spans="1:15">
      <c r="A61" s="13"/>
      <c r="B61" s="121"/>
      <c r="C61" s="10"/>
      <c r="D61" s="10"/>
      <c r="E61" s="100"/>
      <c r="F61" s="101"/>
      <c r="G61" s="102"/>
      <c r="H61" s="77"/>
      <c r="I61" s="101"/>
      <c r="J61" s="102"/>
      <c r="K61" s="77"/>
      <c r="L61" s="101"/>
      <c r="M61" s="102"/>
      <c r="N61" s="77"/>
      <c r="O61" s="101"/>
    </row>
    <row r="62" spans="1:15">
      <c r="A62" s="13" t="s">
        <v>12</v>
      </c>
      <c r="B62" s="121"/>
      <c r="C62" s="10"/>
      <c r="D62" s="10"/>
      <c r="E62" s="100"/>
      <c r="F62" s="101"/>
      <c r="G62" s="102"/>
      <c r="H62" s="77"/>
      <c r="I62" s="101"/>
      <c r="J62" s="102"/>
      <c r="K62" s="77"/>
      <c r="L62" s="101"/>
      <c r="M62" s="102"/>
      <c r="N62" s="77"/>
      <c r="O62" s="101"/>
    </row>
    <row r="63" spans="1:15">
      <c r="A63" s="11"/>
      <c r="B63" s="121"/>
      <c r="C63" s="10"/>
      <c r="D63" s="10"/>
      <c r="E63" s="100"/>
      <c r="F63" s="101"/>
      <c r="G63" s="102"/>
      <c r="H63" s="77"/>
      <c r="I63" s="101"/>
      <c r="J63" s="102"/>
      <c r="K63" s="77"/>
      <c r="L63" s="101"/>
      <c r="M63" s="102"/>
      <c r="N63" s="77"/>
      <c r="O63" s="101"/>
    </row>
    <row r="64" spans="1:15">
      <c r="A64" s="226" t="s">
        <v>56</v>
      </c>
      <c r="B64" s="229" t="s">
        <v>67</v>
      </c>
      <c r="C64" s="230" t="s">
        <v>68</v>
      </c>
      <c r="D64" s="231" t="s">
        <v>69</v>
      </c>
      <c r="E64" s="231" t="s">
        <v>70</v>
      </c>
      <c r="F64" s="231" t="s">
        <v>74</v>
      </c>
      <c r="G64" s="87" t="s">
        <v>66</v>
      </c>
      <c r="H64" s="88"/>
      <c r="I64" s="89"/>
      <c r="J64" s="93" t="s">
        <v>157</v>
      </c>
      <c r="K64" s="94"/>
      <c r="L64" s="95"/>
      <c r="M64" s="96" t="s">
        <v>98</v>
      </c>
      <c r="N64" s="97"/>
      <c r="O64" s="6"/>
    </row>
    <row r="65" spans="1:15">
      <c r="A65" s="226"/>
      <c r="B65" s="229"/>
      <c r="C65" s="230"/>
      <c r="D65" s="231"/>
      <c r="E65" s="231"/>
      <c r="F65" s="231"/>
      <c r="G65" s="232" t="s">
        <v>152</v>
      </c>
      <c r="H65" s="75" t="s">
        <v>75</v>
      </c>
      <c r="I65" s="9"/>
      <c r="J65" s="227" t="s">
        <v>99</v>
      </c>
      <c r="K65" s="7" t="s">
        <v>75</v>
      </c>
      <c r="L65" s="4"/>
      <c r="M65" s="227" t="s">
        <v>100</v>
      </c>
      <c r="N65" s="7" t="s">
        <v>75</v>
      </c>
      <c r="O65" s="4"/>
    </row>
    <row r="66" spans="1:15" ht="48">
      <c r="A66" s="226"/>
      <c r="B66" s="229"/>
      <c r="C66" s="230"/>
      <c r="D66" s="231"/>
      <c r="E66" s="231"/>
      <c r="F66" s="231"/>
      <c r="G66" s="233"/>
      <c r="H66" s="86" t="s">
        <v>71</v>
      </c>
      <c r="I66" s="76" t="s">
        <v>72</v>
      </c>
      <c r="J66" s="228"/>
      <c r="K66" s="98" t="s">
        <v>71</v>
      </c>
      <c r="L66" s="91" t="s">
        <v>72</v>
      </c>
      <c r="M66" s="228"/>
      <c r="N66" s="92" t="s">
        <v>71</v>
      </c>
      <c r="O66" s="91" t="s">
        <v>72</v>
      </c>
    </row>
    <row r="67" spans="1:15">
      <c r="A67" s="32">
        <v>1</v>
      </c>
      <c r="B67" s="29">
        <v>2</v>
      </c>
      <c r="C67" s="29">
        <v>3</v>
      </c>
      <c r="D67" s="29">
        <v>4</v>
      </c>
      <c r="E67" s="29">
        <v>5</v>
      </c>
      <c r="F67" s="29">
        <v>6</v>
      </c>
      <c r="G67" s="73">
        <v>7</v>
      </c>
      <c r="H67" s="72">
        <v>8</v>
      </c>
      <c r="I67" s="72">
        <v>9</v>
      </c>
      <c r="J67" s="73">
        <v>10</v>
      </c>
      <c r="K67" s="72">
        <v>11</v>
      </c>
      <c r="L67" s="72">
        <v>12</v>
      </c>
      <c r="M67" s="73">
        <v>13</v>
      </c>
      <c r="N67" s="72">
        <v>14</v>
      </c>
      <c r="O67" s="72">
        <v>15</v>
      </c>
    </row>
    <row r="68" spans="1:15" ht="108">
      <c r="A68" s="5" t="s">
        <v>37</v>
      </c>
      <c r="B68" s="122" t="s">
        <v>13</v>
      </c>
      <c r="C68" s="123" t="s">
        <v>95</v>
      </c>
      <c r="D68" s="28" t="s">
        <v>15</v>
      </c>
      <c r="E68" s="25" t="s">
        <v>14</v>
      </c>
      <c r="F68" s="30">
        <v>3516323</v>
      </c>
      <c r="G68" s="74">
        <f>H68+I68</f>
        <v>3473273</v>
      </c>
      <c r="H68" s="18">
        <v>492899</v>
      </c>
      <c r="I68" s="30">
        <v>2980374</v>
      </c>
      <c r="J68" s="74">
        <f>K68+L68</f>
        <v>10000</v>
      </c>
      <c r="K68" s="18">
        <v>10000</v>
      </c>
      <c r="L68" s="112"/>
      <c r="M68" s="74">
        <f>N68+O68</f>
        <v>0</v>
      </c>
      <c r="N68" s="18"/>
      <c r="O68" s="30"/>
    </row>
    <row r="69" spans="1:15" ht="25.5" customHeight="1"/>
    <row r="70" spans="1:15">
      <c r="A70" s="3" t="s">
        <v>109</v>
      </c>
      <c r="B70" s="3" t="s">
        <v>2</v>
      </c>
      <c r="I70" s="26"/>
    </row>
    <row r="71" spans="1:15">
      <c r="B71" s="13" t="s">
        <v>3</v>
      </c>
      <c r="I71" s="26"/>
    </row>
    <row r="72" spans="1:15">
      <c r="B72" s="13"/>
      <c r="I72" s="26"/>
    </row>
    <row r="73" spans="1:15">
      <c r="A73" s="226" t="s">
        <v>56</v>
      </c>
      <c r="B73" s="229" t="s">
        <v>67</v>
      </c>
      <c r="C73" s="230" t="s">
        <v>68</v>
      </c>
      <c r="D73" s="231" t="s">
        <v>69</v>
      </c>
      <c r="E73" s="231" t="s">
        <v>70</v>
      </c>
      <c r="F73" s="231" t="s">
        <v>74</v>
      </c>
      <c r="G73" s="87" t="s">
        <v>66</v>
      </c>
      <c r="H73" s="88"/>
      <c r="I73" s="89"/>
      <c r="J73" s="93" t="s">
        <v>157</v>
      </c>
      <c r="K73" s="94"/>
      <c r="L73" s="95"/>
      <c r="M73" s="96" t="s">
        <v>98</v>
      </c>
      <c r="N73" s="97"/>
      <c r="O73" s="6"/>
    </row>
    <row r="74" spans="1:15">
      <c r="A74" s="226"/>
      <c r="B74" s="229"/>
      <c r="C74" s="230"/>
      <c r="D74" s="231"/>
      <c r="E74" s="231"/>
      <c r="F74" s="231"/>
      <c r="G74" s="232" t="s">
        <v>152</v>
      </c>
      <c r="H74" s="75" t="s">
        <v>75</v>
      </c>
      <c r="I74" s="9"/>
      <c r="J74" s="227" t="s">
        <v>152</v>
      </c>
      <c r="K74" s="7" t="s">
        <v>75</v>
      </c>
      <c r="L74" s="4"/>
      <c r="M74" s="227" t="s">
        <v>152</v>
      </c>
      <c r="N74" s="7" t="s">
        <v>75</v>
      </c>
      <c r="O74" s="4"/>
    </row>
    <row r="75" spans="1:15" ht="48">
      <c r="A75" s="226"/>
      <c r="B75" s="229"/>
      <c r="C75" s="230"/>
      <c r="D75" s="231"/>
      <c r="E75" s="231"/>
      <c r="F75" s="231"/>
      <c r="G75" s="233"/>
      <c r="H75" s="86" t="s">
        <v>71</v>
      </c>
      <c r="I75" s="76" t="s">
        <v>72</v>
      </c>
      <c r="J75" s="228"/>
      <c r="K75" s="98" t="s">
        <v>71</v>
      </c>
      <c r="L75" s="91" t="s">
        <v>72</v>
      </c>
      <c r="M75" s="228"/>
      <c r="N75" s="92" t="s">
        <v>71</v>
      </c>
      <c r="O75" s="91" t="s">
        <v>72</v>
      </c>
    </row>
    <row r="76" spans="1:15">
      <c r="A76" s="32">
        <v>1</v>
      </c>
      <c r="B76" s="29">
        <v>2</v>
      </c>
      <c r="C76" s="29">
        <v>3</v>
      </c>
      <c r="D76" s="29">
        <v>4</v>
      </c>
      <c r="E76" s="29">
        <v>5</v>
      </c>
      <c r="F76" s="29">
        <v>6</v>
      </c>
      <c r="G76" s="73">
        <v>7</v>
      </c>
      <c r="H76" s="72">
        <v>8</v>
      </c>
      <c r="I76" s="72">
        <v>9</v>
      </c>
      <c r="J76" s="73">
        <v>10</v>
      </c>
      <c r="K76" s="72">
        <v>11</v>
      </c>
      <c r="L76" s="72">
        <v>12</v>
      </c>
      <c r="M76" s="73">
        <v>13</v>
      </c>
      <c r="N76" s="72">
        <v>14</v>
      </c>
      <c r="O76" s="72">
        <v>15</v>
      </c>
    </row>
    <row r="77" spans="1:15" ht="84">
      <c r="A77" s="5" t="s">
        <v>37</v>
      </c>
      <c r="B77" s="122" t="s">
        <v>4</v>
      </c>
      <c r="C77" s="123" t="s">
        <v>95</v>
      </c>
      <c r="D77" s="28" t="s">
        <v>6</v>
      </c>
      <c r="E77" s="25" t="s">
        <v>5</v>
      </c>
      <c r="F77" s="148">
        <f>G77</f>
        <v>3445731.76</v>
      </c>
      <c r="G77" s="141">
        <f>H77+I77</f>
        <v>3445731.76</v>
      </c>
      <c r="H77" s="142">
        <v>18709</v>
      </c>
      <c r="I77" s="143">
        <v>3427022.76</v>
      </c>
      <c r="J77" s="74">
        <f>K77+L77</f>
        <v>0</v>
      </c>
      <c r="K77" s="18"/>
      <c r="L77" s="30"/>
      <c r="M77" s="74">
        <f>N77+O77</f>
        <v>0</v>
      </c>
      <c r="N77" s="18"/>
      <c r="O77" s="30"/>
    </row>
    <row r="80" spans="1:15">
      <c r="A80" s="3" t="s">
        <v>111</v>
      </c>
      <c r="B80" s="20" t="s">
        <v>153</v>
      </c>
    </row>
    <row r="81" spans="1:15">
      <c r="B81" s="13" t="s">
        <v>18</v>
      </c>
    </row>
    <row r="82" spans="1:15">
      <c r="B82" s="13" t="s">
        <v>112</v>
      </c>
    </row>
    <row r="83" spans="1:15">
      <c r="B83" s="13" t="s">
        <v>113</v>
      </c>
    </row>
    <row r="85" spans="1:15">
      <c r="A85" s="226" t="s">
        <v>56</v>
      </c>
      <c r="B85" s="229" t="s">
        <v>67</v>
      </c>
      <c r="C85" s="230" t="s">
        <v>68</v>
      </c>
      <c r="D85" s="231" t="s">
        <v>69</v>
      </c>
      <c r="E85" s="231" t="s">
        <v>70</v>
      </c>
      <c r="F85" s="231" t="s">
        <v>74</v>
      </c>
      <c r="G85" s="87" t="s">
        <v>66</v>
      </c>
      <c r="H85" s="88"/>
      <c r="I85" s="89"/>
      <c r="J85" s="93" t="s">
        <v>157</v>
      </c>
      <c r="K85" s="94"/>
      <c r="L85" s="95"/>
      <c r="M85" s="96" t="s">
        <v>98</v>
      </c>
      <c r="N85" s="97"/>
      <c r="O85" s="6"/>
    </row>
    <row r="86" spans="1:15">
      <c r="A86" s="226"/>
      <c r="B86" s="229"/>
      <c r="C86" s="230"/>
      <c r="D86" s="231"/>
      <c r="E86" s="231"/>
      <c r="F86" s="231"/>
      <c r="G86" s="232" t="s">
        <v>152</v>
      </c>
      <c r="H86" s="75" t="s">
        <v>75</v>
      </c>
      <c r="I86" s="9"/>
      <c r="J86" s="227" t="s">
        <v>99</v>
      </c>
      <c r="K86" s="7" t="s">
        <v>75</v>
      </c>
      <c r="L86" s="4"/>
      <c r="M86" s="227" t="s">
        <v>100</v>
      </c>
      <c r="N86" s="7" t="s">
        <v>75</v>
      </c>
      <c r="O86" s="4"/>
    </row>
    <row r="87" spans="1:15" ht="48">
      <c r="A87" s="226"/>
      <c r="B87" s="229"/>
      <c r="C87" s="230"/>
      <c r="D87" s="231"/>
      <c r="E87" s="231"/>
      <c r="F87" s="231"/>
      <c r="G87" s="233"/>
      <c r="H87" s="86" t="s">
        <v>71</v>
      </c>
      <c r="I87" s="76" t="s">
        <v>72</v>
      </c>
      <c r="J87" s="228"/>
      <c r="K87" s="98" t="s">
        <v>71</v>
      </c>
      <c r="L87" s="91" t="s">
        <v>72</v>
      </c>
      <c r="M87" s="228"/>
      <c r="N87" s="92" t="s">
        <v>71</v>
      </c>
      <c r="O87" s="91" t="s">
        <v>72</v>
      </c>
    </row>
    <row r="88" spans="1:15">
      <c r="A88" s="32">
        <v>1</v>
      </c>
      <c r="B88" s="29">
        <v>2</v>
      </c>
      <c r="C88" s="29">
        <v>3</v>
      </c>
      <c r="D88" s="29">
        <v>4</v>
      </c>
      <c r="E88" s="29">
        <v>5</v>
      </c>
      <c r="F88" s="29">
        <v>6</v>
      </c>
      <c r="G88" s="73">
        <v>7</v>
      </c>
      <c r="H88" s="72">
        <v>8</v>
      </c>
      <c r="I88" s="72">
        <v>9</v>
      </c>
      <c r="J88" s="73">
        <v>10</v>
      </c>
      <c r="K88" s="72">
        <v>11</v>
      </c>
      <c r="L88" s="72">
        <v>12</v>
      </c>
      <c r="M88" s="73">
        <v>13</v>
      </c>
      <c r="N88" s="72">
        <v>14</v>
      </c>
      <c r="O88" s="72">
        <v>15</v>
      </c>
    </row>
    <row r="89" spans="1:15" ht="56.25">
      <c r="A89" s="5"/>
      <c r="B89" s="25" t="s">
        <v>115</v>
      </c>
      <c r="C89" s="28" t="s">
        <v>73</v>
      </c>
      <c r="D89" s="28">
        <v>2012</v>
      </c>
      <c r="E89" s="25" t="s">
        <v>114</v>
      </c>
      <c r="F89" s="30">
        <v>48600</v>
      </c>
      <c r="G89" s="74">
        <f>H89+I89</f>
        <v>48600</v>
      </c>
      <c r="H89" s="111">
        <v>7290</v>
      </c>
      <c r="I89" s="112">
        <v>41310</v>
      </c>
      <c r="J89" s="74"/>
      <c r="K89" s="111"/>
      <c r="L89" s="112"/>
      <c r="M89" s="74"/>
      <c r="N89" s="111"/>
      <c r="O89" s="112"/>
    </row>
    <row r="91" spans="1:15">
      <c r="A91" s="3" t="s">
        <v>116</v>
      </c>
      <c r="B91" s="20" t="s">
        <v>153</v>
      </c>
    </row>
    <row r="92" spans="1:15">
      <c r="B92" s="13" t="s">
        <v>18</v>
      </c>
    </row>
    <row r="93" spans="1:15">
      <c r="B93" s="13" t="s">
        <v>112</v>
      </c>
    </row>
    <row r="94" spans="1:15">
      <c r="B94" s="13" t="s">
        <v>117</v>
      </c>
    </row>
    <row r="96" spans="1:15">
      <c r="A96" s="226" t="s">
        <v>56</v>
      </c>
      <c r="B96" s="229" t="s">
        <v>67</v>
      </c>
      <c r="C96" s="230" t="s">
        <v>68</v>
      </c>
      <c r="D96" s="231" t="s">
        <v>69</v>
      </c>
      <c r="E96" s="231" t="s">
        <v>70</v>
      </c>
      <c r="F96" s="231" t="s">
        <v>74</v>
      </c>
      <c r="G96" s="87" t="s">
        <v>66</v>
      </c>
      <c r="H96" s="88"/>
      <c r="I96" s="89"/>
      <c r="J96" s="93" t="s">
        <v>157</v>
      </c>
      <c r="K96" s="94"/>
      <c r="L96" s="95"/>
      <c r="M96" s="96" t="s">
        <v>98</v>
      </c>
      <c r="N96" s="97"/>
      <c r="O96" s="6"/>
    </row>
    <row r="97" spans="1:15">
      <c r="A97" s="226"/>
      <c r="B97" s="229"/>
      <c r="C97" s="230"/>
      <c r="D97" s="231"/>
      <c r="E97" s="231"/>
      <c r="F97" s="231"/>
      <c r="G97" s="232" t="s">
        <v>152</v>
      </c>
      <c r="H97" s="75" t="s">
        <v>75</v>
      </c>
      <c r="I97" s="9"/>
      <c r="J97" s="227" t="s">
        <v>99</v>
      </c>
      <c r="K97" s="7" t="s">
        <v>75</v>
      </c>
      <c r="L97" s="4"/>
      <c r="M97" s="227" t="s">
        <v>100</v>
      </c>
      <c r="N97" s="7" t="s">
        <v>75</v>
      </c>
      <c r="O97" s="4"/>
    </row>
    <row r="98" spans="1:15" ht="48">
      <c r="A98" s="226"/>
      <c r="B98" s="229"/>
      <c r="C98" s="230"/>
      <c r="D98" s="231"/>
      <c r="E98" s="231"/>
      <c r="F98" s="231"/>
      <c r="G98" s="233"/>
      <c r="H98" s="86" t="s">
        <v>71</v>
      </c>
      <c r="I98" s="76" t="s">
        <v>72</v>
      </c>
      <c r="J98" s="228"/>
      <c r="K98" s="98" t="s">
        <v>71</v>
      </c>
      <c r="L98" s="91" t="s">
        <v>72</v>
      </c>
      <c r="M98" s="228"/>
      <c r="N98" s="92" t="s">
        <v>71</v>
      </c>
      <c r="O98" s="91" t="s">
        <v>72</v>
      </c>
    </row>
    <row r="99" spans="1:15">
      <c r="A99" s="32">
        <v>1</v>
      </c>
      <c r="B99" s="29">
        <v>2</v>
      </c>
      <c r="C99" s="29">
        <v>3</v>
      </c>
      <c r="D99" s="29">
        <v>4</v>
      </c>
      <c r="E99" s="29">
        <v>5</v>
      </c>
      <c r="F99" s="29">
        <v>6</v>
      </c>
      <c r="G99" s="73">
        <v>7</v>
      </c>
      <c r="H99" s="72">
        <v>8</v>
      </c>
      <c r="I99" s="72">
        <v>9</v>
      </c>
      <c r="J99" s="73">
        <v>10</v>
      </c>
      <c r="K99" s="72">
        <v>11</v>
      </c>
      <c r="L99" s="72">
        <v>12</v>
      </c>
      <c r="M99" s="73">
        <v>13</v>
      </c>
      <c r="N99" s="72">
        <v>14</v>
      </c>
      <c r="O99" s="72">
        <v>15</v>
      </c>
    </row>
    <row r="100" spans="1:15" ht="45">
      <c r="A100" s="5"/>
      <c r="B100" s="25" t="s">
        <v>118</v>
      </c>
      <c r="C100" s="28" t="s">
        <v>73</v>
      </c>
      <c r="D100" s="28">
        <v>2012</v>
      </c>
      <c r="E100" s="25" t="s">
        <v>96</v>
      </c>
      <c r="F100" s="30">
        <v>45880</v>
      </c>
      <c r="G100" s="74">
        <f>H100+I100</f>
        <v>45880</v>
      </c>
      <c r="H100" s="111">
        <v>6882</v>
      </c>
      <c r="I100" s="112">
        <v>38998</v>
      </c>
      <c r="J100" s="74"/>
      <c r="K100" s="111"/>
      <c r="L100" s="112"/>
      <c r="M100" s="74"/>
      <c r="N100" s="111"/>
      <c r="O100" s="112"/>
    </row>
    <row r="110" spans="1:15">
      <c r="A110" s="3" t="s">
        <v>120</v>
      </c>
      <c r="B110" s="20" t="s">
        <v>153</v>
      </c>
    </row>
    <row r="111" spans="1:15">
      <c r="B111" s="13" t="s">
        <v>122</v>
      </c>
    </row>
    <row r="112" spans="1:15">
      <c r="B112" s="13" t="s">
        <v>123</v>
      </c>
    </row>
    <row r="113" spans="1:15">
      <c r="B113" s="13" t="s">
        <v>124</v>
      </c>
    </row>
    <row r="115" spans="1:15">
      <c r="A115" s="226" t="s">
        <v>56</v>
      </c>
      <c r="B115" s="229" t="s">
        <v>67</v>
      </c>
      <c r="C115" s="230" t="s">
        <v>68</v>
      </c>
      <c r="D115" s="231" t="s">
        <v>69</v>
      </c>
      <c r="E115" s="231" t="s">
        <v>70</v>
      </c>
      <c r="F115" s="231" t="s">
        <v>74</v>
      </c>
      <c r="G115" s="87" t="s">
        <v>66</v>
      </c>
      <c r="H115" s="88"/>
      <c r="I115" s="89"/>
      <c r="J115" s="93" t="s">
        <v>157</v>
      </c>
      <c r="K115" s="94"/>
      <c r="L115" s="95"/>
      <c r="M115" s="96" t="s">
        <v>98</v>
      </c>
      <c r="N115" s="97"/>
      <c r="O115" s="6"/>
    </row>
    <row r="116" spans="1:15">
      <c r="A116" s="226"/>
      <c r="B116" s="229"/>
      <c r="C116" s="230"/>
      <c r="D116" s="231"/>
      <c r="E116" s="231"/>
      <c r="F116" s="231"/>
      <c r="G116" s="232" t="s">
        <v>152</v>
      </c>
      <c r="H116" s="75" t="s">
        <v>75</v>
      </c>
      <c r="I116" s="9"/>
      <c r="J116" s="227" t="s">
        <v>99</v>
      </c>
      <c r="K116" s="7" t="s">
        <v>75</v>
      </c>
      <c r="L116" s="4"/>
      <c r="M116" s="227" t="s">
        <v>100</v>
      </c>
      <c r="N116" s="7" t="s">
        <v>75</v>
      </c>
      <c r="O116" s="4"/>
    </row>
    <row r="117" spans="1:15" ht="48">
      <c r="A117" s="226"/>
      <c r="B117" s="229"/>
      <c r="C117" s="230"/>
      <c r="D117" s="231"/>
      <c r="E117" s="231"/>
      <c r="F117" s="231"/>
      <c r="G117" s="233"/>
      <c r="H117" s="86" t="s">
        <v>71</v>
      </c>
      <c r="I117" s="76" t="s">
        <v>72</v>
      </c>
      <c r="J117" s="228"/>
      <c r="K117" s="98" t="s">
        <v>71</v>
      </c>
      <c r="L117" s="91" t="s">
        <v>72</v>
      </c>
      <c r="M117" s="228"/>
      <c r="N117" s="92" t="s">
        <v>71</v>
      </c>
      <c r="O117" s="91" t="s">
        <v>72</v>
      </c>
    </row>
    <row r="118" spans="1:15">
      <c r="A118" s="32">
        <v>1</v>
      </c>
      <c r="B118" s="29">
        <v>2</v>
      </c>
      <c r="C118" s="29">
        <v>3</v>
      </c>
      <c r="D118" s="29">
        <v>4</v>
      </c>
      <c r="E118" s="29">
        <v>5</v>
      </c>
      <c r="F118" s="29">
        <v>6</v>
      </c>
      <c r="G118" s="73">
        <v>7</v>
      </c>
      <c r="H118" s="72">
        <v>8</v>
      </c>
      <c r="I118" s="72">
        <v>9</v>
      </c>
      <c r="J118" s="73">
        <v>10</v>
      </c>
      <c r="K118" s="72">
        <v>11</v>
      </c>
      <c r="L118" s="72">
        <v>12</v>
      </c>
      <c r="M118" s="73">
        <v>13</v>
      </c>
      <c r="N118" s="72">
        <v>14</v>
      </c>
      <c r="O118" s="72">
        <v>15</v>
      </c>
    </row>
    <row r="119" spans="1:15" ht="56.25">
      <c r="A119" s="5"/>
      <c r="B119" s="25" t="s">
        <v>125</v>
      </c>
      <c r="C119" s="28" t="s">
        <v>73</v>
      </c>
      <c r="D119" s="28">
        <v>2012</v>
      </c>
      <c r="E119" s="25" t="s">
        <v>96</v>
      </c>
      <c r="F119" s="30">
        <v>42260</v>
      </c>
      <c r="G119" s="74">
        <f>H119+I119</f>
        <v>42260</v>
      </c>
      <c r="H119" s="111">
        <v>6339</v>
      </c>
      <c r="I119" s="112">
        <v>35921</v>
      </c>
      <c r="J119" s="74"/>
      <c r="K119" s="111"/>
      <c r="L119" s="112"/>
      <c r="M119" s="74"/>
      <c r="N119" s="111"/>
      <c r="O119" s="112"/>
    </row>
    <row r="121" spans="1:15">
      <c r="A121" s="3" t="s">
        <v>121</v>
      </c>
      <c r="B121" s="20" t="s">
        <v>153</v>
      </c>
    </row>
    <row r="122" spans="1:15">
      <c r="B122" s="13" t="s">
        <v>122</v>
      </c>
    </row>
    <row r="123" spans="1:15">
      <c r="B123" s="13" t="s">
        <v>123</v>
      </c>
    </row>
    <row r="124" spans="1:15">
      <c r="B124" s="13" t="s">
        <v>144</v>
      </c>
    </row>
    <row r="126" spans="1:15">
      <c r="A126" s="226" t="s">
        <v>56</v>
      </c>
      <c r="B126" s="229" t="s">
        <v>67</v>
      </c>
      <c r="C126" s="230" t="s">
        <v>68</v>
      </c>
      <c r="D126" s="231" t="s">
        <v>69</v>
      </c>
      <c r="E126" s="231" t="s">
        <v>70</v>
      </c>
      <c r="F126" s="231" t="s">
        <v>74</v>
      </c>
      <c r="G126" s="87" t="s">
        <v>66</v>
      </c>
      <c r="H126" s="88"/>
      <c r="I126" s="89"/>
      <c r="J126" s="93" t="s">
        <v>157</v>
      </c>
      <c r="K126" s="94"/>
      <c r="L126" s="95"/>
      <c r="M126" s="96" t="s">
        <v>98</v>
      </c>
      <c r="N126" s="97"/>
      <c r="O126" s="6"/>
    </row>
    <row r="127" spans="1:15">
      <c r="A127" s="226"/>
      <c r="B127" s="229"/>
      <c r="C127" s="230"/>
      <c r="D127" s="231"/>
      <c r="E127" s="231"/>
      <c r="F127" s="231"/>
      <c r="G127" s="232" t="s">
        <v>152</v>
      </c>
      <c r="H127" s="75" t="s">
        <v>75</v>
      </c>
      <c r="I127" s="9"/>
      <c r="J127" s="227" t="s">
        <v>99</v>
      </c>
      <c r="K127" s="7" t="s">
        <v>75</v>
      </c>
      <c r="L127" s="4"/>
      <c r="M127" s="227" t="s">
        <v>100</v>
      </c>
      <c r="N127" s="7" t="s">
        <v>75</v>
      </c>
      <c r="O127" s="4"/>
    </row>
    <row r="128" spans="1:15" ht="48">
      <c r="A128" s="226"/>
      <c r="B128" s="229"/>
      <c r="C128" s="230"/>
      <c r="D128" s="231"/>
      <c r="E128" s="231"/>
      <c r="F128" s="231"/>
      <c r="G128" s="233"/>
      <c r="H128" s="86" t="s">
        <v>71</v>
      </c>
      <c r="I128" s="76" t="s">
        <v>72</v>
      </c>
      <c r="J128" s="228"/>
      <c r="K128" s="98" t="s">
        <v>71</v>
      </c>
      <c r="L128" s="91" t="s">
        <v>72</v>
      </c>
      <c r="M128" s="228"/>
      <c r="N128" s="92" t="s">
        <v>71</v>
      </c>
      <c r="O128" s="91" t="s">
        <v>72</v>
      </c>
    </row>
    <row r="129" spans="1:15">
      <c r="A129" s="32">
        <v>1</v>
      </c>
      <c r="B129" s="29">
        <v>2</v>
      </c>
      <c r="C129" s="29">
        <v>3</v>
      </c>
      <c r="D129" s="29">
        <v>4</v>
      </c>
      <c r="E129" s="29">
        <v>5</v>
      </c>
      <c r="F129" s="29">
        <v>6</v>
      </c>
      <c r="G129" s="73">
        <v>7</v>
      </c>
      <c r="H129" s="72">
        <v>8</v>
      </c>
      <c r="I129" s="72">
        <v>9</v>
      </c>
      <c r="J129" s="73">
        <v>10</v>
      </c>
      <c r="K129" s="72">
        <v>11</v>
      </c>
      <c r="L129" s="72">
        <v>12</v>
      </c>
      <c r="M129" s="73">
        <v>13</v>
      </c>
      <c r="N129" s="72">
        <v>14</v>
      </c>
      <c r="O129" s="72">
        <v>15</v>
      </c>
    </row>
    <row r="130" spans="1:15" ht="56.25">
      <c r="A130" s="5"/>
      <c r="B130" s="25" t="s">
        <v>146</v>
      </c>
      <c r="C130" s="28" t="s">
        <v>73</v>
      </c>
      <c r="D130" s="28">
        <v>2012</v>
      </c>
      <c r="E130" s="25" t="s">
        <v>96</v>
      </c>
      <c r="F130" s="30">
        <v>49700</v>
      </c>
      <c r="G130" s="74">
        <f>H130+I130</f>
        <v>49700</v>
      </c>
      <c r="H130" s="111">
        <v>7455</v>
      </c>
      <c r="I130" s="112">
        <v>42245</v>
      </c>
      <c r="J130" s="74"/>
      <c r="K130" s="111"/>
      <c r="L130" s="112"/>
      <c r="M130" s="74"/>
      <c r="N130" s="111"/>
      <c r="O130" s="112"/>
    </row>
    <row r="131" spans="1:15" ht="103.5" customHeight="1"/>
    <row r="132" spans="1:15">
      <c r="A132" s="20" t="s">
        <v>135</v>
      </c>
      <c r="B132" s="121"/>
      <c r="C132" s="10"/>
      <c r="D132" s="10"/>
      <c r="E132" s="100"/>
      <c r="F132" s="101"/>
      <c r="G132" s="102"/>
      <c r="H132" s="77"/>
      <c r="I132" s="101"/>
      <c r="J132" s="102"/>
      <c r="K132" s="77"/>
      <c r="L132" s="101"/>
      <c r="M132" s="102"/>
      <c r="N132" s="77"/>
      <c r="O132" s="101"/>
    </row>
    <row r="133" spans="1:15">
      <c r="A133" s="13" t="s">
        <v>129</v>
      </c>
      <c r="B133" s="121"/>
      <c r="C133" s="10"/>
      <c r="D133" s="10"/>
      <c r="E133" s="100"/>
      <c r="F133" s="101"/>
      <c r="G133" s="102"/>
      <c r="H133" s="77"/>
      <c r="I133" s="101"/>
      <c r="J133" s="102"/>
      <c r="K133" s="77"/>
      <c r="L133" s="101"/>
      <c r="M133" s="102"/>
      <c r="N133" s="77"/>
      <c r="O133" s="101"/>
    </row>
    <row r="134" spans="1:15">
      <c r="A134" s="13" t="s">
        <v>130</v>
      </c>
      <c r="B134" s="121"/>
      <c r="C134" s="10"/>
      <c r="D134" s="10"/>
      <c r="E134" s="100"/>
      <c r="F134" s="101"/>
      <c r="G134" s="102"/>
      <c r="H134" s="77"/>
      <c r="I134" s="101"/>
      <c r="J134" s="102"/>
      <c r="K134" s="77"/>
      <c r="L134" s="101"/>
      <c r="M134" s="102"/>
      <c r="N134" s="77"/>
      <c r="O134" s="101"/>
    </row>
    <row r="135" spans="1:15">
      <c r="A135" s="13" t="s">
        <v>131</v>
      </c>
      <c r="B135" s="121"/>
      <c r="C135" s="10"/>
      <c r="D135" s="10"/>
      <c r="E135" s="100"/>
      <c r="F135" s="101"/>
      <c r="G135" s="102"/>
      <c r="H135" s="77"/>
      <c r="I135" s="101"/>
      <c r="J135" s="102"/>
      <c r="K135" s="77"/>
      <c r="L135" s="101"/>
      <c r="M135" s="102"/>
      <c r="N135" s="77"/>
      <c r="O135" s="101"/>
    </row>
    <row r="136" spans="1:15">
      <c r="A136" s="13" t="s">
        <v>132</v>
      </c>
      <c r="B136" s="121"/>
      <c r="C136" s="10"/>
      <c r="D136" s="10"/>
      <c r="E136" s="100"/>
      <c r="F136" s="101"/>
      <c r="G136" s="102"/>
      <c r="H136" s="77"/>
      <c r="I136" s="101"/>
      <c r="J136" s="102"/>
      <c r="K136" s="77"/>
      <c r="L136" s="101"/>
      <c r="M136" s="102"/>
      <c r="N136" s="77"/>
      <c r="O136" s="101"/>
    </row>
    <row r="137" spans="1:15" ht="6.75" customHeight="1">
      <c r="A137" s="11"/>
      <c r="B137" s="121"/>
      <c r="C137" s="10"/>
      <c r="D137" s="10"/>
      <c r="E137" s="100"/>
      <c r="F137" s="101"/>
      <c r="G137" s="102"/>
      <c r="H137" s="77"/>
      <c r="I137" s="101"/>
      <c r="J137" s="102"/>
      <c r="K137" s="77"/>
      <c r="L137" s="101"/>
      <c r="M137" s="102"/>
      <c r="N137" s="77"/>
      <c r="O137" s="101"/>
    </row>
    <row r="138" spans="1:15">
      <c r="A138" s="226" t="s">
        <v>56</v>
      </c>
      <c r="B138" s="229" t="s">
        <v>67</v>
      </c>
      <c r="C138" s="230" t="s">
        <v>68</v>
      </c>
      <c r="D138" s="231" t="s">
        <v>69</v>
      </c>
      <c r="E138" s="231" t="s">
        <v>70</v>
      </c>
      <c r="F138" s="231" t="s">
        <v>74</v>
      </c>
      <c r="G138" s="87" t="s">
        <v>66</v>
      </c>
      <c r="H138" s="88"/>
      <c r="I138" s="89"/>
      <c r="J138" s="93" t="s">
        <v>157</v>
      </c>
      <c r="K138" s="94"/>
      <c r="L138" s="95"/>
      <c r="M138" s="96" t="s">
        <v>98</v>
      </c>
      <c r="N138" s="97"/>
      <c r="O138" s="6"/>
    </row>
    <row r="139" spans="1:15">
      <c r="A139" s="226"/>
      <c r="B139" s="229"/>
      <c r="C139" s="230"/>
      <c r="D139" s="231"/>
      <c r="E139" s="231"/>
      <c r="F139" s="231"/>
      <c r="G139" s="232" t="s">
        <v>152</v>
      </c>
      <c r="H139" s="75" t="s">
        <v>75</v>
      </c>
      <c r="I139" s="9"/>
      <c r="J139" s="227" t="s">
        <v>152</v>
      </c>
      <c r="K139" s="7" t="s">
        <v>75</v>
      </c>
      <c r="L139" s="4"/>
      <c r="M139" s="227" t="s">
        <v>152</v>
      </c>
      <c r="N139" s="7" t="s">
        <v>75</v>
      </c>
      <c r="O139" s="4"/>
    </row>
    <row r="140" spans="1:15" ht="48">
      <c r="A140" s="226"/>
      <c r="B140" s="229"/>
      <c r="C140" s="230"/>
      <c r="D140" s="231"/>
      <c r="E140" s="231"/>
      <c r="F140" s="231"/>
      <c r="G140" s="233"/>
      <c r="H140" s="86" t="s">
        <v>71</v>
      </c>
      <c r="I140" s="76" t="s">
        <v>72</v>
      </c>
      <c r="J140" s="228"/>
      <c r="K140" s="98" t="s">
        <v>71</v>
      </c>
      <c r="L140" s="91" t="s">
        <v>72</v>
      </c>
      <c r="M140" s="228"/>
      <c r="N140" s="92" t="s">
        <v>71</v>
      </c>
      <c r="O140" s="91" t="s">
        <v>72</v>
      </c>
    </row>
    <row r="141" spans="1:15">
      <c r="A141" s="32">
        <v>1</v>
      </c>
      <c r="B141" s="29">
        <v>2</v>
      </c>
      <c r="C141" s="29">
        <v>3</v>
      </c>
      <c r="D141" s="29">
        <v>4</v>
      </c>
      <c r="E141" s="29">
        <v>5</v>
      </c>
      <c r="F141" s="29">
        <v>6</v>
      </c>
      <c r="G141" s="73">
        <v>7</v>
      </c>
      <c r="H141" s="72">
        <v>8</v>
      </c>
      <c r="I141" s="72">
        <v>9</v>
      </c>
      <c r="J141" s="73">
        <v>10</v>
      </c>
      <c r="K141" s="72">
        <v>11</v>
      </c>
      <c r="L141" s="72">
        <v>12</v>
      </c>
      <c r="M141" s="73">
        <v>13</v>
      </c>
      <c r="N141" s="72">
        <v>14</v>
      </c>
      <c r="O141" s="72">
        <v>15</v>
      </c>
    </row>
    <row r="142" spans="1:15" ht="60">
      <c r="A142" s="5" t="s">
        <v>37</v>
      </c>
      <c r="B142" s="122" t="s">
        <v>65</v>
      </c>
      <c r="C142" s="123" t="s">
        <v>133</v>
      </c>
      <c r="D142" s="28" t="s">
        <v>136</v>
      </c>
      <c r="E142" s="25" t="s">
        <v>134</v>
      </c>
      <c r="F142" s="30">
        <v>680730</v>
      </c>
      <c r="G142" s="151">
        <f>H142+I142</f>
        <v>147454.45000000001</v>
      </c>
      <c r="H142" s="142">
        <v>22094.87</v>
      </c>
      <c r="I142" s="143">
        <v>125359.58</v>
      </c>
      <c r="J142" s="74">
        <f>K142+L142</f>
        <v>147087.54999999999</v>
      </c>
      <c r="K142" s="18">
        <v>22086.43</v>
      </c>
      <c r="L142" s="30">
        <v>125001.12</v>
      </c>
      <c r="M142" s="74">
        <f>N142+O142</f>
        <v>0</v>
      </c>
      <c r="N142" s="18"/>
      <c r="O142" s="30"/>
    </row>
    <row r="144" spans="1:15">
      <c r="A144" s="20" t="s">
        <v>137</v>
      </c>
      <c r="B144" s="121"/>
      <c r="C144" s="10"/>
      <c r="D144" s="10"/>
      <c r="E144" s="100"/>
      <c r="F144" s="101"/>
      <c r="G144" s="102"/>
      <c r="H144" s="77"/>
      <c r="I144" s="101"/>
      <c r="J144" s="102"/>
      <c r="K144" s="77"/>
      <c r="L144" s="101"/>
      <c r="M144" s="102"/>
      <c r="N144" s="77"/>
      <c r="O144" s="101"/>
    </row>
    <row r="145" spans="1:15">
      <c r="A145" s="13" t="s">
        <v>140</v>
      </c>
      <c r="B145" s="121"/>
      <c r="C145" s="10"/>
      <c r="D145" s="10"/>
      <c r="E145" s="100"/>
      <c r="F145" s="101"/>
      <c r="G145" s="102"/>
      <c r="H145" s="77"/>
      <c r="I145" s="101"/>
      <c r="J145" s="102"/>
      <c r="K145" s="77"/>
      <c r="L145" s="101"/>
      <c r="M145" s="102"/>
      <c r="N145" s="77"/>
      <c r="O145" s="101"/>
    </row>
    <row r="146" spans="1:15">
      <c r="A146" s="13" t="s">
        <v>141</v>
      </c>
      <c r="B146" s="121"/>
      <c r="C146" s="10"/>
      <c r="D146" s="10"/>
      <c r="E146" s="100"/>
      <c r="F146" s="101"/>
      <c r="G146" s="102"/>
      <c r="H146" s="77"/>
      <c r="I146" s="101"/>
      <c r="J146" s="102"/>
      <c r="K146" s="77"/>
      <c r="L146" s="101"/>
      <c r="M146" s="102"/>
      <c r="N146" s="77"/>
      <c r="O146" s="101"/>
    </row>
    <row r="147" spans="1:15" ht="7.5" customHeight="1">
      <c r="A147" s="13"/>
      <c r="B147" s="121"/>
      <c r="C147" s="10"/>
      <c r="D147" s="10"/>
      <c r="E147" s="100"/>
      <c r="F147" s="101"/>
      <c r="G147" s="102"/>
      <c r="H147" s="77"/>
      <c r="I147" s="101"/>
      <c r="J147" s="102"/>
      <c r="K147" s="77"/>
      <c r="L147" s="101"/>
      <c r="M147" s="102"/>
      <c r="N147" s="77"/>
      <c r="O147" s="101"/>
    </row>
    <row r="148" spans="1:15">
      <c r="A148" s="13" t="s">
        <v>142</v>
      </c>
      <c r="B148" s="121"/>
      <c r="C148" s="10"/>
      <c r="D148" s="10"/>
      <c r="E148" s="100"/>
      <c r="F148" s="101"/>
      <c r="G148" s="102"/>
      <c r="H148" s="77"/>
      <c r="I148" s="101"/>
      <c r="J148" s="102"/>
      <c r="K148" s="77"/>
      <c r="L148" s="101"/>
      <c r="M148" s="102"/>
      <c r="N148" s="77"/>
      <c r="O148" s="101"/>
    </row>
    <row r="149" spans="1:15" ht="7.5" customHeight="1">
      <c r="A149" s="11"/>
      <c r="B149" s="121"/>
      <c r="C149" s="10"/>
      <c r="D149" s="10"/>
      <c r="E149" s="100"/>
      <c r="F149" s="101"/>
      <c r="G149" s="102"/>
      <c r="H149" s="77"/>
      <c r="I149" s="101"/>
      <c r="J149" s="102"/>
      <c r="K149" s="77"/>
      <c r="L149" s="101"/>
      <c r="M149" s="102"/>
      <c r="N149" s="77"/>
      <c r="O149" s="101"/>
    </row>
    <row r="150" spans="1:15">
      <c r="A150" s="226" t="s">
        <v>56</v>
      </c>
      <c r="B150" s="229" t="s">
        <v>67</v>
      </c>
      <c r="C150" s="230" t="s">
        <v>68</v>
      </c>
      <c r="D150" s="231" t="s">
        <v>69</v>
      </c>
      <c r="E150" s="231" t="s">
        <v>70</v>
      </c>
      <c r="F150" s="231" t="s">
        <v>74</v>
      </c>
      <c r="G150" s="87" t="s">
        <v>66</v>
      </c>
      <c r="H150" s="88"/>
      <c r="I150" s="89"/>
      <c r="J150" s="93" t="s">
        <v>157</v>
      </c>
      <c r="K150" s="94"/>
      <c r="L150" s="95"/>
      <c r="M150" s="96" t="s">
        <v>98</v>
      </c>
      <c r="N150" s="97"/>
      <c r="O150" s="6"/>
    </row>
    <row r="151" spans="1:15">
      <c r="A151" s="226"/>
      <c r="B151" s="229"/>
      <c r="C151" s="230"/>
      <c r="D151" s="231"/>
      <c r="E151" s="231"/>
      <c r="F151" s="231"/>
      <c r="G151" s="232" t="s">
        <v>152</v>
      </c>
      <c r="H151" s="75" t="s">
        <v>75</v>
      </c>
      <c r="I151" s="9"/>
      <c r="J151" s="227" t="s">
        <v>99</v>
      </c>
      <c r="K151" s="7" t="s">
        <v>75</v>
      </c>
      <c r="L151" s="4"/>
      <c r="M151" s="227" t="s">
        <v>100</v>
      </c>
      <c r="N151" s="7" t="s">
        <v>75</v>
      </c>
      <c r="O151" s="4"/>
    </row>
    <row r="152" spans="1:15" ht="48">
      <c r="A152" s="226"/>
      <c r="B152" s="229"/>
      <c r="C152" s="230"/>
      <c r="D152" s="231"/>
      <c r="E152" s="231"/>
      <c r="F152" s="231"/>
      <c r="G152" s="233"/>
      <c r="H152" s="86" t="s">
        <v>71</v>
      </c>
      <c r="I152" s="76" t="s">
        <v>72</v>
      </c>
      <c r="J152" s="228"/>
      <c r="K152" s="98" t="s">
        <v>71</v>
      </c>
      <c r="L152" s="91" t="s">
        <v>72</v>
      </c>
      <c r="M152" s="228"/>
      <c r="N152" s="92" t="s">
        <v>71</v>
      </c>
      <c r="O152" s="91" t="s">
        <v>72</v>
      </c>
    </row>
    <row r="153" spans="1:15">
      <c r="A153" s="32">
        <v>1</v>
      </c>
      <c r="B153" s="29">
        <v>2</v>
      </c>
      <c r="C153" s="29">
        <v>3</v>
      </c>
      <c r="D153" s="29">
        <v>4</v>
      </c>
      <c r="E153" s="29">
        <v>5</v>
      </c>
      <c r="F153" s="29">
        <v>6</v>
      </c>
      <c r="G153" s="73">
        <v>7</v>
      </c>
      <c r="H153" s="72">
        <v>8</v>
      </c>
      <c r="I153" s="72">
        <v>9</v>
      </c>
      <c r="J153" s="73">
        <v>10</v>
      </c>
      <c r="K153" s="72">
        <v>11</v>
      </c>
      <c r="L153" s="72">
        <v>12</v>
      </c>
      <c r="M153" s="73">
        <v>13</v>
      </c>
      <c r="N153" s="72">
        <v>14</v>
      </c>
      <c r="O153" s="72">
        <v>15</v>
      </c>
    </row>
    <row r="154" spans="1:15" ht="84">
      <c r="A154" s="5" t="s">
        <v>37</v>
      </c>
      <c r="B154" s="122" t="s">
        <v>143</v>
      </c>
      <c r="C154" s="123" t="s">
        <v>95</v>
      </c>
      <c r="D154" s="28" t="s">
        <v>138</v>
      </c>
      <c r="E154" s="25" t="s">
        <v>139</v>
      </c>
      <c r="F154" s="30">
        <v>3516323</v>
      </c>
      <c r="G154" s="74">
        <f>H154+I154</f>
        <v>17220</v>
      </c>
      <c r="H154" s="18">
        <v>2583</v>
      </c>
      <c r="I154" s="30">
        <v>14637</v>
      </c>
      <c r="J154" s="74">
        <f>K154+L154</f>
        <v>2157392.44</v>
      </c>
      <c r="K154" s="161">
        <v>323608.87</v>
      </c>
      <c r="L154" s="162">
        <v>1833783.57</v>
      </c>
      <c r="M154" s="74">
        <f>N154+O154</f>
        <v>67926</v>
      </c>
      <c r="N154" s="18">
        <v>10188.9</v>
      </c>
      <c r="O154" s="30">
        <v>57737.1</v>
      </c>
    </row>
    <row r="155" spans="1:15" ht="65.25" customHeight="1"/>
    <row r="156" spans="1:15">
      <c r="A156" s="20" t="s">
        <v>161</v>
      </c>
      <c r="B156" s="121"/>
      <c r="C156" s="10"/>
      <c r="D156" s="10"/>
      <c r="E156" s="100"/>
      <c r="F156" s="101"/>
      <c r="G156" s="102"/>
      <c r="H156" s="77"/>
      <c r="I156" s="101"/>
      <c r="J156" s="102"/>
      <c r="K156" s="77"/>
      <c r="L156" s="101"/>
      <c r="M156" s="102"/>
      <c r="N156" s="77"/>
      <c r="O156" s="101"/>
    </row>
    <row r="157" spans="1:15">
      <c r="A157" s="13" t="s">
        <v>162</v>
      </c>
      <c r="B157" s="121"/>
      <c r="C157" s="10"/>
      <c r="D157" s="10"/>
      <c r="E157" s="100"/>
      <c r="F157" s="101"/>
      <c r="G157" s="102"/>
      <c r="H157" s="77"/>
      <c r="I157" s="101"/>
      <c r="J157" s="102"/>
      <c r="K157" s="77"/>
      <c r="L157" s="101"/>
      <c r="M157" s="102"/>
      <c r="N157" s="77"/>
      <c r="O157" s="101"/>
    </row>
    <row r="158" spans="1:15">
      <c r="A158" s="13" t="s">
        <v>163</v>
      </c>
      <c r="B158" s="121"/>
      <c r="C158" s="10"/>
      <c r="D158" s="10"/>
      <c r="E158" s="100"/>
      <c r="F158" s="101"/>
      <c r="G158" s="102"/>
      <c r="H158" s="77"/>
      <c r="I158" s="101"/>
      <c r="J158" s="102"/>
      <c r="K158" s="77"/>
      <c r="L158" s="101"/>
      <c r="M158" s="102"/>
      <c r="N158" s="77"/>
      <c r="O158" s="101"/>
    </row>
    <row r="159" spans="1:15">
      <c r="A159" s="13"/>
      <c r="B159" s="121"/>
      <c r="C159" s="10"/>
      <c r="D159" s="10"/>
      <c r="E159" s="100"/>
      <c r="F159" s="101"/>
      <c r="G159" s="102"/>
      <c r="H159" s="77"/>
      <c r="I159" s="101"/>
      <c r="J159" s="102"/>
      <c r="K159" s="77"/>
      <c r="L159" s="101"/>
      <c r="M159" s="102"/>
      <c r="N159" s="77"/>
      <c r="O159" s="101"/>
    </row>
    <row r="160" spans="1:15">
      <c r="A160" s="13" t="s">
        <v>164</v>
      </c>
      <c r="B160" s="121"/>
      <c r="C160" s="10"/>
      <c r="D160" s="10"/>
      <c r="E160" s="100"/>
      <c r="F160" s="101"/>
      <c r="G160" s="102"/>
      <c r="H160" s="77"/>
      <c r="I160" s="101"/>
      <c r="J160" s="102"/>
      <c r="K160" s="77"/>
      <c r="L160" s="101"/>
      <c r="M160" s="102"/>
      <c r="N160" s="77"/>
      <c r="O160" s="101"/>
    </row>
    <row r="161" spans="1:16">
      <c r="A161" s="11"/>
      <c r="B161" s="121"/>
      <c r="C161" s="10"/>
      <c r="D161" s="10"/>
      <c r="E161" s="100"/>
      <c r="F161" s="101"/>
      <c r="G161" s="102"/>
      <c r="H161" s="77"/>
      <c r="I161" s="101"/>
      <c r="J161" s="102"/>
      <c r="K161" s="77"/>
      <c r="L161" s="101"/>
      <c r="M161" s="102"/>
      <c r="N161" s="77"/>
      <c r="O161" s="101"/>
    </row>
    <row r="162" spans="1:16">
      <c r="A162" s="226" t="s">
        <v>56</v>
      </c>
      <c r="B162" s="229" t="s">
        <v>67</v>
      </c>
      <c r="C162" s="230" t="s">
        <v>68</v>
      </c>
      <c r="D162" s="231" t="s">
        <v>69</v>
      </c>
      <c r="E162" s="231" t="s">
        <v>70</v>
      </c>
      <c r="F162" s="231" t="s">
        <v>74</v>
      </c>
      <c r="G162" s="87" t="s">
        <v>66</v>
      </c>
      <c r="H162" s="88"/>
      <c r="I162" s="89"/>
      <c r="J162" s="93" t="s">
        <v>157</v>
      </c>
      <c r="K162" s="94"/>
      <c r="L162" s="95"/>
      <c r="M162" s="96" t="s">
        <v>98</v>
      </c>
      <c r="N162" s="97"/>
      <c r="O162" s="6"/>
    </row>
    <row r="163" spans="1:16">
      <c r="A163" s="226"/>
      <c r="B163" s="229"/>
      <c r="C163" s="230"/>
      <c r="D163" s="231"/>
      <c r="E163" s="231"/>
      <c r="F163" s="231"/>
      <c r="G163" s="232" t="s">
        <v>152</v>
      </c>
      <c r="H163" s="75" t="s">
        <v>75</v>
      </c>
      <c r="I163" s="9"/>
      <c r="J163" s="227" t="s">
        <v>99</v>
      </c>
      <c r="K163" s="7" t="s">
        <v>75</v>
      </c>
      <c r="L163" s="4"/>
      <c r="M163" s="227" t="s">
        <v>100</v>
      </c>
      <c r="N163" s="7" t="s">
        <v>75</v>
      </c>
      <c r="O163" s="4"/>
    </row>
    <row r="164" spans="1:16" ht="48">
      <c r="A164" s="226"/>
      <c r="B164" s="229"/>
      <c r="C164" s="230"/>
      <c r="D164" s="231"/>
      <c r="E164" s="231"/>
      <c r="F164" s="231"/>
      <c r="G164" s="233"/>
      <c r="H164" s="86" t="s">
        <v>71</v>
      </c>
      <c r="I164" s="76" t="s">
        <v>72</v>
      </c>
      <c r="J164" s="228"/>
      <c r="K164" s="98" t="s">
        <v>71</v>
      </c>
      <c r="L164" s="91" t="s">
        <v>72</v>
      </c>
      <c r="M164" s="228"/>
      <c r="N164" s="92" t="s">
        <v>71</v>
      </c>
      <c r="O164" s="91" t="s">
        <v>72</v>
      </c>
    </row>
    <row r="165" spans="1:16">
      <c r="A165" s="32">
        <v>1</v>
      </c>
      <c r="B165" s="29">
        <v>2</v>
      </c>
      <c r="C165" s="29">
        <v>3</v>
      </c>
      <c r="D165" s="29">
        <v>4</v>
      </c>
      <c r="E165" s="29">
        <v>5</v>
      </c>
      <c r="F165" s="29">
        <v>6</v>
      </c>
      <c r="G165" s="73">
        <v>7</v>
      </c>
      <c r="H165" s="72">
        <v>8</v>
      </c>
      <c r="I165" s="72">
        <v>9</v>
      </c>
      <c r="J165" s="73">
        <v>10</v>
      </c>
      <c r="K165" s="72">
        <v>11</v>
      </c>
      <c r="L165" s="72">
        <v>12</v>
      </c>
      <c r="M165" s="73">
        <v>13</v>
      </c>
      <c r="N165" s="72">
        <v>14</v>
      </c>
      <c r="O165" s="72">
        <v>15</v>
      </c>
    </row>
    <row r="166" spans="1:16" ht="72">
      <c r="A166" s="5" t="s">
        <v>37</v>
      </c>
      <c r="B166" s="163" t="s">
        <v>172</v>
      </c>
      <c r="C166" s="164" t="s">
        <v>95</v>
      </c>
      <c r="D166" s="165" t="s">
        <v>171</v>
      </c>
      <c r="E166" s="166" t="s">
        <v>165</v>
      </c>
      <c r="F166" s="167"/>
      <c r="G166" s="168">
        <f>H166+I166</f>
        <v>294000</v>
      </c>
      <c r="H166" s="169">
        <v>44100</v>
      </c>
      <c r="I166" s="167">
        <v>249900</v>
      </c>
      <c r="J166" s="168">
        <f>K166+L166</f>
        <v>6000</v>
      </c>
      <c r="K166" s="170">
        <v>900</v>
      </c>
      <c r="L166" s="171">
        <v>5100</v>
      </c>
      <c r="M166" s="168">
        <f>N166+O166</f>
        <v>0</v>
      </c>
      <c r="N166" s="169"/>
      <c r="O166" s="167"/>
      <c r="P166" s="172"/>
    </row>
    <row r="167" spans="1:16" ht="13.5" thickBot="1"/>
    <row r="168" spans="1:16" ht="39" customHeight="1" thickBot="1">
      <c r="A168" s="235" t="s">
        <v>86</v>
      </c>
      <c r="B168" s="235"/>
      <c r="C168" s="85" t="s">
        <v>73</v>
      </c>
      <c r="D168" s="149" t="s">
        <v>76</v>
      </c>
      <c r="E168" s="149" t="s">
        <v>76</v>
      </c>
      <c r="F168" s="150">
        <f>F29+F18+F53+F41+F68+F77+F89+F100+F130+F119+F142+F154+F166</f>
        <v>13466803.76</v>
      </c>
      <c r="G168" s="150">
        <f t="shared" ref="G168:O168" si="0">G29+G18+G53+G41+G68+G77+G89+G100+G130+G119+G142+G154+G166</f>
        <v>8605924.0999999996</v>
      </c>
      <c r="H168" s="150">
        <f t="shared" si="0"/>
        <v>764525.82</v>
      </c>
      <c r="I168" s="150">
        <f t="shared" si="0"/>
        <v>7841398.2799999993</v>
      </c>
      <c r="J168" s="150">
        <f t="shared" si="0"/>
        <v>2614083.9899999998</v>
      </c>
      <c r="K168" s="150">
        <f t="shared" si="0"/>
        <v>400635.9</v>
      </c>
      <c r="L168" s="150">
        <f t="shared" si="0"/>
        <v>2213448.09</v>
      </c>
      <c r="M168" s="150">
        <f t="shared" si="0"/>
        <v>67926</v>
      </c>
      <c r="N168" s="150">
        <f t="shared" si="0"/>
        <v>10188.9</v>
      </c>
      <c r="O168" s="150">
        <f t="shared" si="0"/>
        <v>57737.1</v>
      </c>
    </row>
  </sheetData>
  <mergeCells count="119">
    <mergeCell ref="M139:M140"/>
    <mergeCell ref="A150:A152"/>
    <mergeCell ref="B150:B152"/>
    <mergeCell ref="C150:C152"/>
    <mergeCell ref="D150:D152"/>
    <mergeCell ref="E150:E152"/>
    <mergeCell ref="F150:F152"/>
    <mergeCell ref="M163:M164"/>
    <mergeCell ref="J151:J152"/>
    <mergeCell ref="M151:M152"/>
    <mergeCell ref="A162:A164"/>
    <mergeCell ref="B162:B164"/>
    <mergeCell ref="C162:C164"/>
    <mergeCell ref="D162:D164"/>
    <mergeCell ref="E162:E164"/>
    <mergeCell ref="F162:F164"/>
    <mergeCell ref="G163:G164"/>
    <mergeCell ref="G151:G152"/>
    <mergeCell ref="A138:A140"/>
    <mergeCell ref="B138:B140"/>
    <mergeCell ref="C138:C140"/>
    <mergeCell ref="D138:D140"/>
    <mergeCell ref="E138:E140"/>
    <mergeCell ref="F138:F140"/>
    <mergeCell ref="J163:J164"/>
    <mergeCell ref="G139:G140"/>
    <mergeCell ref="J139:J140"/>
    <mergeCell ref="D64:D66"/>
    <mergeCell ref="M65:M66"/>
    <mergeCell ref="E64:E66"/>
    <mergeCell ref="F64:F66"/>
    <mergeCell ref="G65:G66"/>
    <mergeCell ref="J65:J66"/>
    <mergeCell ref="D73:D75"/>
    <mergeCell ref="M74:M75"/>
    <mergeCell ref="E73:E75"/>
    <mergeCell ref="F73:F75"/>
    <mergeCell ref="G74:G75"/>
    <mergeCell ref="J74:J75"/>
    <mergeCell ref="J50:J51"/>
    <mergeCell ref="D37:D39"/>
    <mergeCell ref="E37:E39"/>
    <mergeCell ref="F37:F39"/>
    <mergeCell ref="G38:G39"/>
    <mergeCell ref="M50:M51"/>
    <mergeCell ref="J38:J39"/>
    <mergeCell ref="M38:M39"/>
    <mergeCell ref="G50:G51"/>
    <mergeCell ref="D49:D51"/>
    <mergeCell ref="E49:E51"/>
    <mergeCell ref="F49:F51"/>
    <mergeCell ref="A168:B168"/>
    <mergeCell ref="A37:A39"/>
    <mergeCell ref="B37:B39"/>
    <mergeCell ref="C37:C39"/>
    <mergeCell ref="A64:A66"/>
    <mergeCell ref="B64:B66"/>
    <mergeCell ref="C64:C66"/>
    <mergeCell ref="A73:A75"/>
    <mergeCell ref="B73:B75"/>
    <mergeCell ref="C73:C75"/>
    <mergeCell ref="A49:A51"/>
    <mergeCell ref="B49:B51"/>
    <mergeCell ref="C49:C51"/>
    <mergeCell ref="A6:O6"/>
    <mergeCell ref="D25:D27"/>
    <mergeCell ref="E25:E27"/>
    <mergeCell ref="F25:F27"/>
    <mergeCell ref="G26:G27"/>
    <mergeCell ref="J26:J27"/>
    <mergeCell ref="F14:F16"/>
    <mergeCell ref="G15:G16"/>
    <mergeCell ref="A14:A16"/>
    <mergeCell ref="B14:B16"/>
    <mergeCell ref="J15:J16"/>
    <mergeCell ref="A25:A27"/>
    <mergeCell ref="M15:M16"/>
    <mergeCell ref="E14:E16"/>
    <mergeCell ref="C14:C16"/>
    <mergeCell ref="D14:D16"/>
    <mergeCell ref="B25:B27"/>
    <mergeCell ref="C25:C27"/>
    <mergeCell ref="M26:M27"/>
    <mergeCell ref="M86:M87"/>
    <mergeCell ref="A96:A98"/>
    <mergeCell ref="B96:B98"/>
    <mergeCell ref="C96:C98"/>
    <mergeCell ref="D96:D98"/>
    <mergeCell ref="E96:E98"/>
    <mergeCell ref="F96:F98"/>
    <mergeCell ref="G97:G98"/>
    <mergeCell ref="J97:J98"/>
    <mergeCell ref="M97:M98"/>
    <mergeCell ref="E85:E87"/>
    <mergeCell ref="F85:F87"/>
    <mergeCell ref="G86:G87"/>
    <mergeCell ref="J86:J87"/>
    <mergeCell ref="A85:A87"/>
    <mergeCell ref="B85:B87"/>
    <mergeCell ref="C85:C87"/>
    <mergeCell ref="D85:D87"/>
    <mergeCell ref="M116:M117"/>
    <mergeCell ref="A126:A128"/>
    <mergeCell ref="B126:B128"/>
    <mergeCell ref="C126:C128"/>
    <mergeCell ref="D126:D128"/>
    <mergeCell ref="E126:E128"/>
    <mergeCell ref="F126:F128"/>
    <mergeCell ref="G127:G128"/>
    <mergeCell ref="J127:J128"/>
    <mergeCell ref="M127:M128"/>
    <mergeCell ref="E115:E117"/>
    <mergeCell ref="F115:F117"/>
    <mergeCell ref="G116:G117"/>
    <mergeCell ref="J116:J117"/>
    <mergeCell ref="A115:A117"/>
    <mergeCell ref="B115:B117"/>
    <mergeCell ref="C115:C117"/>
    <mergeCell ref="D115:D117"/>
  </mergeCells>
  <phoneticPr fontId="1" type="noConversion"/>
  <pageMargins left="0.19" right="0.16" top="0.53" bottom="0.5" header="0.55000000000000004" footer="0.5"/>
  <pageSetup paperSize="9" orientation="landscape" verticalDpi="0" r:id="rId1"/>
  <headerFooter alignWithMargins="0"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zał.1 wyd.maj.</vt:lpstr>
      <vt:lpstr>zał. 2przych.i rozch</vt:lpstr>
      <vt:lpstr>zał.3 UE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gmina</dc:creator>
  <cp:lastModifiedBy>Waligora</cp:lastModifiedBy>
  <cp:lastPrinted>2012-09-26T07:28:26Z</cp:lastPrinted>
  <dcterms:created xsi:type="dcterms:W3CDTF">2006-07-25T05:59:54Z</dcterms:created>
  <dcterms:modified xsi:type="dcterms:W3CDTF">2012-09-28T11:37:50Z</dcterms:modified>
</cp:coreProperties>
</file>